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VA ETAPA\CONTRACTACIO\EXCELS RPC\2020\"/>
    </mc:Choice>
  </mc:AlternateContent>
  <bookViews>
    <workbookView xWindow="120" yWindow="45" windowWidth="23250" windowHeight="12330" activeTab="1"/>
  </bookViews>
  <sheets>
    <sheet name="Gráfico1" sheetId="4" r:id="rId1"/>
    <sheet name="Hoja1" sheetId="1" r:id="rId2"/>
    <sheet name="Hoja2" sheetId="2" r:id="rId3"/>
    <sheet name="Hoja3" sheetId="3" r:id="rId4"/>
  </sheets>
  <externalReferences>
    <externalReference r:id="rId5"/>
  </externalReferences>
  <definedNames>
    <definedName name="ADJUDICATARI_PAIS_HIDDEN">[1]Hidden!$I$2:$I$247</definedName>
    <definedName name="ADJUDICATARI_PROVINCIA_HIDDEN">[1]Hidden!$J$2:$J$56</definedName>
    <definedName name="GRUP_HIDDEN">[1]Hidden!$B$2:$B$4</definedName>
    <definedName name="ORGANISME_HIDDEN">[1]Hidden!$A$2:$A$2</definedName>
    <definedName name="TIPUS_HIDDEN">[1]Hidden!$C$2:$C$4</definedName>
  </definedNames>
  <calcPr calcId="162913"/>
</workbook>
</file>

<file path=xl/calcChain.xml><?xml version="1.0" encoding="utf-8"?>
<calcChain xmlns="http://schemas.openxmlformats.org/spreadsheetml/2006/main">
  <c r="M247" i="1" l="1"/>
  <c r="M91" i="1"/>
  <c r="M271" i="1"/>
  <c r="M257" i="1" l="1"/>
  <c r="M239" i="1"/>
  <c r="M233" i="1"/>
  <c r="M232" i="1"/>
  <c r="M231" i="1"/>
  <c r="M196" i="1"/>
  <c r="M195" i="1"/>
  <c r="M174" i="1"/>
  <c r="M173" i="1"/>
  <c r="M161" i="1"/>
  <c r="M158" i="1"/>
  <c r="M157" i="1"/>
  <c r="M127" i="1"/>
  <c r="M113" i="1"/>
  <c r="M111" i="1"/>
  <c r="M99" i="1"/>
  <c r="M87" i="1"/>
  <c r="M86" i="1"/>
  <c r="M72" i="1"/>
  <c r="M71" i="1"/>
</calcChain>
</file>

<file path=xl/sharedStrings.xml><?xml version="1.0" encoding="utf-8"?>
<sst xmlns="http://schemas.openxmlformats.org/spreadsheetml/2006/main" count="2843" uniqueCount="815">
  <si>
    <t>ORGANISME</t>
  </si>
  <si>
    <t>GRUP</t>
  </si>
  <si>
    <t xml:space="preserve">TIPUS </t>
  </si>
  <si>
    <t>ANY D'EXECUCIÓ</t>
  </si>
  <si>
    <t>EXPEDIENT</t>
  </si>
  <si>
    <t>DESCRIPCIÓ</t>
  </si>
  <si>
    <t>ADJUDICATARI: NIF</t>
  </si>
  <si>
    <t>ADJUDICATARI: NOM</t>
  </si>
  <si>
    <t>ADJUDICATARI: PAÍS</t>
  </si>
  <si>
    <t>ADJUDICATARI: PROVÍNCIA</t>
  </si>
  <si>
    <t>ADJUDICATARI: MUNICIPI</t>
  </si>
  <si>
    <t>DATA ADJUDICACIÓ</t>
  </si>
  <si>
    <t>IMPORT ADJUDICACIÓ (SENSE IVA)</t>
  </si>
  <si>
    <t>TIPUS IVA</t>
  </si>
  <si>
    <t>90000455 - Ajuntament de Riudellots de la Selva</t>
  </si>
  <si>
    <t>PU - 1. Contracte del Sector Públic</t>
  </si>
  <si>
    <t>SU - 3. SUBMINISTRAMENTS</t>
  </si>
  <si>
    <t>ES - SPAIN (España)</t>
  </si>
  <si>
    <t>17 - Girona</t>
  </si>
  <si>
    <t>SE - 5. SERVEIS</t>
  </si>
  <si>
    <t>OB - 1. OBRES</t>
  </si>
  <si>
    <t xml:space="preserve"> </t>
  </si>
  <si>
    <t>Servei de redacció estudi tècnic pas inferior sota vies FF per la prolongació C/ Major</t>
  </si>
  <si>
    <t>B17646563</t>
  </si>
  <si>
    <t xml:space="preserve">ABM SERVEIS D'ENGINYERIA I CONSULTING, SLU </t>
  </si>
  <si>
    <t>17150</t>
  </si>
  <si>
    <t>2020/48</t>
  </si>
  <si>
    <t>2020/672</t>
  </si>
  <si>
    <t>Redacció projecte obres protecció tram marge esquerre riu Onyar (Pol. Ind. Llevant fins EDAR)</t>
  </si>
  <si>
    <t>2020/7</t>
  </si>
  <si>
    <t>Revisió Línia de Vida</t>
  </si>
  <si>
    <t>B64037609</t>
  </si>
  <si>
    <t xml:space="preserve">ACCÉS VERTICAL, SL </t>
  </si>
  <si>
    <t>08 - Barcelona</t>
  </si>
  <si>
    <t>08101</t>
  </si>
  <si>
    <t>2020/165</t>
  </si>
  <si>
    <t xml:space="preserve">Taller educatiu contra la violència de gènere </t>
  </si>
  <si>
    <t>B65758427</t>
  </si>
  <si>
    <t xml:space="preserve">ACTURA, 12 SL </t>
  </si>
  <si>
    <t>08-Barcelona</t>
  </si>
  <si>
    <t>08019</t>
  </si>
  <si>
    <t>2020/762</t>
  </si>
  <si>
    <t>Màgia de Pau Borrell a la Biblioteca 21/05/21</t>
  </si>
  <si>
    <t>Activitat " Pols màgica" a la biblioteca 04/06/21</t>
  </si>
  <si>
    <t>2020/58</t>
  </si>
  <si>
    <t xml:space="preserve">Taller emocional pels nens i nenes de Riudellots </t>
  </si>
  <si>
    <t>39384795D</t>
  </si>
  <si>
    <t>ALBA CUNILL GARTMAN</t>
  </si>
  <si>
    <t>17-Girona</t>
  </si>
  <si>
    <t>17180</t>
  </si>
  <si>
    <t>2020/920</t>
  </si>
  <si>
    <t>Execució de les obres de condicionament d'aparcament d'unes parcel·les de la Zona Camp Quart</t>
  </si>
  <si>
    <t>B17402249</t>
  </si>
  <si>
    <t xml:space="preserve">ALBERT TULSÀ, SL </t>
  </si>
  <si>
    <t>Obres condicionament del camí de Can Conis</t>
  </si>
  <si>
    <t>2020/376</t>
  </si>
  <si>
    <t>Obres formació carril bici entre el caní de Can Brugada i l'autovia A2</t>
  </si>
  <si>
    <t>B17402250</t>
  </si>
  <si>
    <t>Obres condicionament finques per a celebarció Fiporc</t>
  </si>
  <si>
    <t>2020/766</t>
  </si>
  <si>
    <t>Subminstrament i instal·lació persianes centre de serveis i sala d'actes</t>
  </si>
  <si>
    <t>B17677162</t>
  </si>
  <si>
    <t xml:space="preserve">ALUMINIS TECMON, SL </t>
  </si>
  <si>
    <t>2020/19</t>
  </si>
  <si>
    <t>Disseny díptic activitats biblioteca setembre 2020</t>
  </si>
  <si>
    <t>J55370449</t>
  </si>
  <si>
    <t xml:space="preserve">AMBDUES SC </t>
  </si>
  <si>
    <t>17079</t>
  </si>
  <si>
    <t>2020/702</t>
  </si>
  <si>
    <t>Classes de reforç</t>
  </si>
  <si>
    <t>40334486F</t>
  </si>
  <si>
    <t xml:space="preserve">ANNA ISABEL CERVANTES </t>
  </si>
  <si>
    <t>2020/854</t>
  </si>
  <si>
    <t>Plantació arbres al c/ major i bxda. Acacies i arbustos al c/ estació</t>
  </si>
  <si>
    <t>77894600V</t>
  </si>
  <si>
    <t xml:space="preserve">ANNA LAGUARDA MAGRIÀ </t>
  </si>
  <si>
    <t>2019/903</t>
  </si>
  <si>
    <t>L'hora del conte en anglès a la Biblioteca (13/11/2020)</t>
  </si>
  <si>
    <t>B55188593</t>
  </si>
  <si>
    <t xml:space="preserve">ÀNIMA 2014, SL </t>
  </si>
  <si>
    <t>2019/920</t>
  </si>
  <si>
    <t>Servei disseny gràfic FIPORC</t>
  </si>
  <si>
    <t>43670034A</t>
  </si>
  <si>
    <t>ANTONIO MAJÓ</t>
  </si>
  <si>
    <t>17027</t>
  </si>
  <si>
    <t>Espectacle "Cua de rata" a la biblioteca 26/03/2021</t>
  </si>
  <si>
    <t>46628109W</t>
  </si>
  <si>
    <t>ANTONI MUNTANÉ RAICH</t>
  </si>
  <si>
    <t>08072</t>
  </si>
  <si>
    <t xml:space="preserve">Placa Casa Cultura </t>
  </si>
  <si>
    <t>J17978594</t>
  </si>
  <si>
    <t>2019/762</t>
  </si>
  <si>
    <t>Storytime a la biblioteca 29/04/21</t>
  </si>
  <si>
    <t>SU- 3. SUBMINISTRAMENTS</t>
  </si>
  <si>
    <t>2020/65</t>
  </si>
  <si>
    <t>G55100200</t>
  </si>
  <si>
    <t>Servei de difusió de noticies al portal Girona Noticies</t>
  </si>
  <si>
    <t>ASSOCIACIÓ GIRONA NOTÍCIES</t>
  </si>
  <si>
    <t>17019</t>
  </si>
  <si>
    <t>Sessió de contes "Contes màgics"a la biblioteca municipal (18/09/20)</t>
  </si>
  <si>
    <t>G55148266</t>
  </si>
  <si>
    <t>ASSOCIACIÓ LA MINÚSCULA</t>
  </si>
  <si>
    <t>17168</t>
  </si>
  <si>
    <t>Espectacle narració oral "La medicina d'en Jordi" a la biblioteca (16/10/20)</t>
  </si>
  <si>
    <t>G64243132</t>
  </si>
  <si>
    <t xml:space="preserve">ASSOCIACIÓ ARTÍSTICA TRISKEL </t>
  </si>
  <si>
    <t>08305</t>
  </si>
  <si>
    <t>3 tallers d'autoconeixament i creativitat a l'Escola</t>
  </si>
  <si>
    <t>G55330799</t>
  </si>
  <si>
    <t xml:space="preserve">ASSOCIACIÓ INDÒMITA </t>
  </si>
  <si>
    <t>17009</t>
  </si>
  <si>
    <t>2020/841</t>
  </si>
  <si>
    <t xml:space="preserve">Servei de difusió de notes de premsa i publicitat a l'Ajuntament </t>
  </si>
  <si>
    <t>17020</t>
  </si>
  <si>
    <t xml:space="preserve">Contes i emocions a la biblioteca </t>
  </si>
  <si>
    <t>G55311922</t>
  </si>
  <si>
    <t>ASSOCIACIÓ PROVOCCACIONS</t>
  </si>
  <si>
    <t>17105</t>
  </si>
  <si>
    <t>2020/808</t>
  </si>
  <si>
    <t xml:space="preserve">Actuació Cobla la Principal de la Bisbal </t>
  </si>
  <si>
    <t>G17734948</t>
  </si>
  <si>
    <t>ASSOCIACIÓ CULTURAL DOS PER QUATRE</t>
  </si>
  <si>
    <t>Taller de lectura educatiu amb animals a la biblioteca 09/04/21</t>
  </si>
  <si>
    <t>G55224083</t>
  </si>
  <si>
    <t>A.T.A.G.I</t>
  </si>
  <si>
    <t>17172</t>
  </si>
  <si>
    <t>2014/205</t>
  </si>
  <si>
    <t xml:space="preserve">Servei de manteniment alarmes edificis municipals </t>
  </si>
  <si>
    <t>B55226633</t>
  </si>
  <si>
    <t xml:space="preserve">ATC SITEMES DE SEGURETAT, SL </t>
  </si>
  <si>
    <t>2020/768</t>
  </si>
  <si>
    <t>Subministrament i instal·lació escultura passeig ú d'octubre</t>
  </si>
  <si>
    <t>B55315444</t>
  </si>
  <si>
    <t xml:space="preserve">ATITWOOD EMPORDÀ, SL </t>
  </si>
  <si>
    <t>17055</t>
  </si>
  <si>
    <t>21</t>
  </si>
  <si>
    <t xml:space="preserve">Exhumació reste nínxol 231 per renúncia </t>
  </si>
  <si>
    <t>B17502675</t>
  </si>
  <si>
    <t xml:space="preserve">AUFACE, SL </t>
  </si>
  <si>
    <t>2020/34</t>
  </si>
  <si>
    <t>Formació al CEIP Riudellots sobre "Els canvis  a l'adolescència"</t>
  </si>
  <si>
    <t>47870360T</t>
  </si>
  <si>
    <t xml:space="preserve">ANNA SALVIA RIBERA </t>
  </si>
  <si>
    <t>17207</t>
  </si>
  <si>
    <t>Activitats de sensibilització ambiental a la biblioteca 07/05/21</t>
  </si>
  <si>
    <t>G66084641</t>
  </si>
  <si>
    <t>ASSOCIACIÓ BIOEDUCA</t>
  </si>
  <si>
    <t>08015</t>
  </si>
  <si>
    <t>2020/367</t>
  </si>
  <si>
    <t xml:space="preserve">Subministrament papereres casc antic </t>
  </si>
  <si>
    <t>B59987529</t>
  </si>
  <si>
    <t>BENITO URBAN SLU</t>
  </si>
  <si>
    <t>08298</t>
  </si>
  <si>
    <t xml:space="preserve">Subministrament llistons per arranjament bancs </t>
  </si>
  <si>
    <t>ARTS I METALLS CARMANIU</t>
  </si>
  <si>
    <t xml:space="preserve">Subministrament material </t>
  </si>
  <si>
    <t>2020/799</t>
  </si>
  <si>
    <t>Banc doble c/ Estacio</t>
  </si>
  <si>
    <t xml:space="preserve">Subministrament Estaca Punta </t>
  </si>
  <si>
    <t>B17739657</t>
  </si>
  <si>
    <t xml:space="preserve">BLACKBRUCK, SL </t>
  </si>
  <si>
    <t>Edició i producció d'un video amb el conjunt d'imatges registrades durant la fir Fiporc (time lapse)</t>
  </si>
  <si>
    <t>B55189450</t>
  </si>
  <si>
    <t xml:space="preserve">BLAU PIXEL INTERNET, SL </t>
  </si>
  <si>
    <t>2019/742</t>
  </si>
  <si>
    <t xml:space="preserve">Servei de 50 hores de tasques de manteniment de la nova web municipal </t>
  </si>
  <si>
    <t xml:space="preserve">Servei de reciclatge de petits residus a la Minideixalleria urbana </t>
  </si>
  <si>
    <t>B60061231</t>
  </si>
  <si>
    <t xml:space="preserve">BLIPVERT SL </t>
  </si>
  <si>
    <t>08096</t>
  </si>
  <si>
    <t xml:space="preserve">BRAMON I SITJÀ ASSOCIATS, SL </t>
  </si>
  <si>
    <t>B17585290</t>
  </si>
  <si>
    <t>17015</t>
  </si>
  <si>
    <t>Servei redacció projecte reurbanització carrer Nou</t>
  </si>
  <si>
    <t>2020/335</t>
  </si>
  <si>
    <t>2020/919</t>
  </si>
  <si>
    <t xml:space="preserve">Taller plantes medicinals casa cultura </t>
  </si>
  <si>
    <t>40959902F</t>
  </si>
  <si>
    <t xml:space="preserve">CARME BOSCH CEBRIAN </t>
  </si>
  <si>
    <t>17044</t>
  </si>
  <si>
    <t>Tast de vins a la biblioteca 25/03/21</t>
  </si>
  <si>
    <t>B55149595</t>
  </si>
  <si>
    <t xml:space="preserve">CELLER LA VINYETA, SL </t>
  </si>
  <si>
    <t>17106</t>
  </si>
  <si>
    <t>2020/135</t>
  </si>
  <si>
    <t xml:space="preserve">Reparació ascensor pavelló </t>
  </si>
  <si>
    <t>A17735135</t>
  </si>
  <si>
    <t xml:space="preserve">CITYLIFT, SL </t>
  </si>
  <si>
    <t>Reparació ascensor escola</t>
  </si>
  <si>
    <t>2020/789</t>
  </si>
  <si>
    <t xml:space="preserve">Placa ascensor Casa Cultura </t>
  </si>
  <si>
    <t>COMERCIAL DEVERNES, SLU</t>
  </si>
  <si>
    <t>B55176481</t>
  </si>
  <si>
    <t>17233</t>
  </si>
  <si>
    <t xml:space="preserve">Alumini vidre </t>
  </si>
  <si>
    <t>2019/950</t>
  </si>
  <si>
    <t>Servei redacció modificació0 TR NNSS planejament C/ Ginesta</t>
  </si>
  <si>
    <t>P6700002F</t>
  </si>
  <si>
    <t xml:space="preserve">CONSELL COMARCAL DE LA SELVA </t>
  </si>
  <si>
    <t>2020/204</t>
  </si>
  <si>
    <t xml:space="preserve">Elaboració projecte arranjament carrers Arboç, Romaní i Farigola del pol. Industrial </t>
  </si>
  <si>
    <t>2020/502</t>
  </si>
  <si>
    <t xml:space="preserve">Servei direcció i coordinació de seguretat i salut obres formació tram carril bici entre cami Can Brugada i A2 </t>
  </si>
  <si>
    <t>Hora del conte biblioteca 29/01/21</t>
  </si>
  <si>
    <t>B67364315</t>
  </si>
  <si>
    <t>COMPANYIA HOMENOTS SLU</t>
  </si>
  <si>
    <t>08247</t>
  </si>
  <si>
    <t>2020/697</t>
  </si>
  <si>
    <t>Obres reparació filtracions aigua CP Av. Països Catalans, 72</t>
  </si>
  <si>
    <t>B17872870</t>
  </si>
  <si>
    <t xml:space="preserve">CONSTRUCCIONS I OBRES RIUDELLOTS, SL </t>
  </si>
  <si>
    <t>Treballs detecció i arranjament d'entrada d'aigua des de la via pública al soterrani de l'edifici Av. Països Catalans, 72</t>
  </si>
  <si>
    <t>2019/697</t>
  </si>
  <si>
    <t>2020/640</t>
  </si>
  <si>
    <t xml:space="preserve">Obres fonamentació per a instal·lació columnes enllumenat solar prologanció C/ Major </t>
  </si>
  <si>
    <t>Obres arranjament resssalts Avgda Països Catalans i Urb Mas Joals</t>
  </si>
  <si>
    <t>A17034505</t>
  </si>
  <si>
    <t>CONSTRUCCIONS FUSTÉ, SA</t>
  </si>
  <si>
    <t>2020/707</t>
  </si>
  <si>
    <t xml:space="preserve">Obres reposició fanal C/ Onyar </t>
  </si>
  <si>
    <t>B17019282</t>
  </si>
  <si>
    <t>CONSTRUCTORA COLUMBA, SL</t>
  </si>
  <si>
    <t xml:space="preserve">Servei de desinsectació de formigues a la llar d'infants </t>
  </si>
  <si>
    <t>B55284533</t>
  </si>
  <si>
    <t xml:space="preserve">CONTROL PLAGA QUALITY SERVICES, SL </t>
  </si>
  <si>
    <t>17089</t>
  </si>
  <si>
    <t xml:space="preserve">Inserció 20 falques publicitaries Fiporc </t>
  </si>
  <si>
    <t>A08849622</t>
  </si>
  <si>
    <t xml:space="preserve">CORPORACIÓ CATALANA DE MITJANS AUDIOVISUALS </t>
  </si>
  <si>
    <t xml:space="preserve">Inserció 27 falques publicitàries de Fiporc </t>
  </si>
  <si>
    <t xml:space="preserve">Servei ambulancia Fiporc </t>
  </si>
  <si>
    <t>Q2866001G</t>
  </si>
  <si>
    <t xml:space="preserve">CREU ROJA </t>
  </si>
  <si>
    <t>2020/802</t>
  </si>
  <si>
    <t xml:space="preserve">Realització campanay de nadal </t>
  </si>
  <si>
    <t>43676806J</t>
  </si>
  <si>
    <t>CRISTINA TRIAS</t>
  </si>
  <si>
    <t>Creació pàgina cultural a xarxes socials</t>
  </si>
  <si>
    <t>2020/194</t>
  </si>
  <si>
    <t>2019/109</t>
  </si>
  <si>
    <t xml:space="preserve">Obres adequació ressalts av. Mas pins </t>
  </si>
  <si>
    <t>40372065G</t>
  </si>
  <si>
    <t xml:space="preserve">DANIEL GUAL </t>
  </si>
  <si>
    <t>Servei gestió escola de música</t>
  </si>
  <si>
    <t>2020/552</t>
  </si>
  <si>
    <t>Sessió "Divercontes"  a la biblioteca el 14/05/21</t>
  </si>
  <si>
    <t>40322309C</t>
  </si>
  <si>
    <t xml:space="preserve">DAVID PLANAS I LLADÓ </t>
  </si>
  <si>
    <t>A08813743</t>
  </si>
  <si>
    <t>DECORESOPRT, SA</t>
  </si>
  <si>
    <t xml:space="preserve">Subministrament porteria i bancs pavelló </t>
  </si>
  <si>
    <t>2020/853</t>
  </si>
  <si>
    <t>B55072250</t>
  </si>
  <si>
    <t xml:space="preserve">DE FERRO BANYOLES, SL </t>
  </si>
  <si>
    <t>2020/397</t>
  </si>
  <si>
    <t>Subministrament escultura Rotonda</t>
  </si>
  <si>
    <t>Servei inserció 2 anuncis de Fiporc de mijà pàgina.</t>
  </si>
  <si>
    <t>A61135521</t>
  </si>
  <si>
    <t>DIARI DE GIRONA SA</t>
  </si>
  <si>
    <t>Servei d'encartament de 10.000 programes de Fiporc.</t>
  </si>
  <si>
    <t>18 - Girona</t>
  </si>
  <si>
    <t>17080</t>
  </si>
  <si>
    <t>Servei representació espectacle familiar "Cabaret patufet i els tres porquets"</t>
  </si>
  <si>
    <t>B17595141</t>
  </si>
  <si>
    <t>DISCOS DE MÀ, SL</t>
  </si>
  <si>
    <t>17010</t>
  </si>
  <si>
    <t>2020/49</t>
  </si>
  <si>
    <t xml:space="preserve">Obsequis visita patge reial a l'escola i la llar d'infants </t>
  </si>
  <si>
    <t>B55154520</t>
  </si>
  <si>
    <t xml:space="preserve">DISCOMROS, SL </t>
  </si>
  <si>
    <t>Font de plàstic reciclat per a la zona d'esbarjo per gossos de la pineda</t>
  </si>
  <si>
    <t>B63710636</t>
  </si>
  <si>
    <t xml:space="preserve">DISSENY BARRACA, SL </t>
  </si>
  <si>
    <t>08112</t>
  </si>
  <si>
    <t>Obres construcció tanca perimetral finca C/ Baixada Acàcies amb Avgda. Països Catalans</t>
  </si>
  <si>
    <t>77116090B</t>
  </si>
  <si>
    <t>DAVID XANDRI JURADO</t>
  </si>
  <si>
    <t>08106</t>
  </si>
  <si>
    <t>2020/100</t>
  </si>
  <si>
    <t>Servei impressió roll-up</t>
  </si>
  <si>
    <t>A17074386</t>
  </si>
  <si>
    <t>DUCFORM, SA</t>
  </si>
  <si>
    <t>Impressió de 5.000 estovalles de paper de Fiporc.</t>
  </si>
  <si>
    <t>Impressió d'una lona per l'escenari  amb el nou logo de Fiporc.</t>
  </si>
  <si>
    <t>Servei impressió llibres protagonistes 2012 i 2013</t>
  </si>
  <si>
    <t>2020/390</t>
  </si>
  <si>
    <t>Impressió de 1.000 butlletes de votació de la campanya dels pressupostos participatius</t>
  </si>
  <si>
    <t>Impressió de 1.000 llibrets amb les propostes que van a votació de la campanya dels pressupostos participatius</t>
  </si>
  <si>
    <t>2020/662</t>
  </si>
  <si>
    <t xml:space="preserve">Punts de llibre biblioteca municipal </t>
  </si>
  <si>
    <t>Subminsitrament tarja visita regidor Josep Lluis Santamaria</t>
  </si>
  <si>
    <t>DUCFORM SA</t>
  </si>
  <si>
    <t>Subministrament lluminàries oficinesplanta pis Foodlab</t>
  </si>
  <si>
    <t>B17926494</t>
  </si>
  <si>
    <t>BOADAS CONCOM, SL</t>
  </si>
  <si>
    <t>2020/169</t>
  </si>
  <si>
    <t>Servei inspecció periòdica instal·lació elèctrica BT zona esportiva</t>
  </si>
  <si>
    <t>B08658601</t>
  </si>
  <si>
    <t>ECA, ENTITAT COL·LABORADORA DE L'ADMINISTRACIÓ, SLU</t>
  </si>
  <si>
    <t>2020/44</t>
  </si>
  <si>
    <t>Formació en higiene alimentària</t>
  </si>
  <si>
    <t>A17117003</t>
  </si>
  <si>
    <t>ESCOLA DE GESTIÓ EMPRESARIAL SL</t>
  </si>
  <si>
    <t>2019/919</t>
  </si>
  <si>
    <t>Publicació anunci d'una pàgina en el diari ARA.</t>
  </si>
  <si>
    <t>B65258261</t>
  </si>
  <si>
    <t>EDICIÓ DE PREMSA PERIÒDICA ARA SL</t>
  </si>
  <si>
    <t>08020</t>
  </si>
  <si>
    <t>Publicació anunci d'una pàgina en la revista Tot Girona.</t>
  </si>
  <si>
    <t>B55208532</t>
  </si>
  <si>
    <t>EDICIONS LOCALS BAIX EMPORDÀ SL</t>
  </si>
  <si>
    <t>20169/920</t>
  </si>
  <si>
    <t xml:space="preserve">Subministrament material vigilants municipals </t>
  </si>
  <si>
    <t>B55135644</t>
  </si>
  <si>
    <t xml:space="preserve">ELECTRONICA GIRONA 2012, SL </t>
  </si>
  <si>
    <t>17169</t>
  </si>
  <si>
    <t xml:space="preserve">Micro walkies vigilants </t>
  </si>
  <si>
    <t xml:space="preserve">Canviar logotipatge vehicle vigilants municipals </t>
  </si>
  <si>
    <t>Prevenció riscos laborals personal</t>
  </si>
  <si>
    <t>B17800731</t>
  </si>
  <si>
    <t>ERGO LABORIS SL</t>
  </si>
  <si>
    <t>2020/513</t>
  </si>
  <si>
    <t>A08522955</t>
  </si>
  <si>
    <t>08073</t>
  </si>
  <si>
    <t xml:space="preserve">ETRA BONAL SL </t>
  </si>
  <si>
    <t>Subministrament i instal·lació punt càrrega vehicles elèctrics</t>
  </si>
  <si>
    <t>2020/612</t>
  </si>
  <si>
    <t>Sessió contes per nadons a la biblioteca 12/02/21</t>
  </si>
  <si>
    <t>43434571Z</t>
  </si>
  <si>
    <t>EVA GONZALEZ ASENSIO</t>
  </si>
  <si>
    <t>Neteja sorres rec Cal Queco</t>
  </si>
  <si>
    <t>B17761776</t>
  </si>
  <si>
    <t>EXCAVACIONS MAJORPI SL</t>
  </si>
  <si>
    <t>2020/717</t>
  </si>
  <si>
    <t>Subministrament de productes lots de nadal treballadors ajuntament</t>
  </si>
  <si>
    <t>B17376617</t>
  </si>
  <si>
    <t>EXPORTACIONS BOSCH-TORREN,SL</t>
  </si>
  <si>
    <t>Treballs de pintura interior a  la llar d'infants municipal</t>
  </si>
  <si>
    <t>40281444A</t>
  </si>
  <si>
    <t xml:space="preserve">FERMÍ DOMÈNECH I GARRIGA </t>
  </si>
  <si>
    <t>2020/510</t>
  </si>
  <si>
    <t>Assegurança d'inclemències meteorològiques per la fira Fiporc.</t>
  </si>
  <si>
    <t>B58265240</t>
  </si>
  <si>
    <t>FERRER&amp;OJEDA ASOCIADOS, CORREDURIA DE SEGUROS SL</t>
  </si>
  <si>
    <t>Servei de neteja, desinfecció COVID-19</t>
  </si>
  <si>
    <t>B17736091</t>
  </si>
  <si>
    <t>FM ESPECTACLES GIRONA SLU</t>
  </si>
  <si>
    <t>Memòria seguretat i salut COVID 19 per actuació concert St Esteve</t>
  </si>
  <si>
    <t>Concert Orquestra Jove la Selva</t>
  </si>
  <si>
    <t>G17716101</t>
  </si>
  <si>
    <t>FUNDACIÓ ORQUESTRA JOVE LA SELVA</t>
  </si>
  <si>
    <t>exempt</t>
  </si>
  <si>
    <t xml:space="preserve">Plantació Plantes </t>
  </si>
  <si>
    <t>G55121909</t>
  </si>
  <si>
    <t>FUNDACIÓ PRIVADA MAS XIRGU</t>
  </si>
  <si>
    <t xml:space="preserve">Substitució arbres Av. Girona </t>
  </si>
  <si>
    <t xml:space="preserve">Plantació rosers vermells davant ajuntament </t>
  </si>
  <si>
    <t>691,76.-€</t>
  </si>
  <si>
    <t>2020/816</t>
  </si>
  <si>
    <t>G62236898</t>
  </si>
  <si>
    <t xml:space="preserve">FUNDACIÓ MONA </t>
  </si>
  <si>
    <t>Servei el·laboració Pla Igualtat i protocol assetjament</t>
  </si>
  <si>
    <t>46135861T</t>
  </si>
  <si>
    <t>GEORGINA GONZALEZ OLLE</t>
  </si>
  <si>
    <t>2020/190</t>
  </si>
  <si>
    <t>Servei de desratització del casc urbà</t>
  </si>
  <si>
    <t>B59360818</t>
  </si>
  <si>
    <t>GESTIOR QUÍMICS, SL</t>
  </si>
  <si>
    <t>08051</t>
  </si>
  <si>
    <t>Servei de desratització i desinsectació dels edificis municipals</t>
  </si>
  <si>
    <t>B59360819</t>
  </si>
  <si>
    <t>2020/485</t>
  </si>
  <si>
    <t>2050/485</t>
  </si>
  <si>
    <t>Lloguer tanques perimetrals per la zona de brasa de fiporc.</t>
  </si>
  <si>
    <t>B17747676</t>
  </si>
  <si>
    <t>GIRCONS 3000 SLU</t>
  </si>
  <si>
    <t>Subministrament material prevenció COVID-19</t>
  </si>
  <si>
    <t>B55361166</t>
  </si>
  <si>
    <t>GLOBALDEX COSTA BRAVA SL</t>
  </si>
  <si>
    <t>17038</t>
  </si>
  <si>
    <t>2020/365</t>
  </si>
  <si>
    <t>Servei de 40 falques publicitàries de Fiporc a RAC1.</t>
  </si>
  <si>
    <t>B08936643</t>
  </si>
  <si>
    <t>GODO STRATEGIES SL</t>
  </si>
  <si>
    <t>Impressió, col·locació i retirada de 250 bandoleres als fanals.</t>
  </si>
  <si>
    <t>B58826819</t>
  </si>
  <si>
    <t>GRAFICSER SL</t>
  </si>
  <si>
    <t>Inalàmbric casa de cultura</t>
  </si>
  <si>
    <t>B17449638</t>
  </si>
  <si>
    <t>GRN SERVEIS TELEMÀTICS SL</t>
  </si>
  <si>
    <t xml:space="preserve">Pistola Polvoritzadora per a la llar d'infants </t>
  </si>
  <si>
    <t>B64765985</t>
  </si>
  <si>
    <t xml:space="preserve">GRAN CALIDAD CONTRASTADA, SL </t>
  </si>
  <si>
    <t>2020/682</t>
  </si>
  <si>
    <t>B63768550</t>
  </si>
  <si>
    <t>08116</t>
  </si>
  <si>
    <t>Subministrament i instal·lació elements de joc per al parc infantil del C/ Montseny</t>
  </si>
  <si>
    <t>2020/128</t>
  </si>
  <si>
    <t>Subscripció Punt Diari</t>
  </si>
  <si>
    <t>A17374547</t>
  </si>
  <si>
    <t>HERMES COMUNICACIONS SA</t>
  </si>
  <si>
    <t>Contractació diversos serveis publicitaris</t>
  </si>
  <si>
    <t>2020/273</t>
  </si>
  <si>
    <t>Subministrament material escolar i lúdic</t>
  </si>
  <si>
    <t>B66629494</t>
  </si>
  <si>
    <t>HERMEX IBERICA, SL</t>
  </si>
  <si>
    <t>08187</t>
  </si>
  <si>
    <t>2020/474</t>
  </si>
  <si>
    <t>Subminsitrament material llar infants</t>
  </si>
  <si>
    <t>B17421819</t>
  </si>
  <si>
    <t>HIPER ESCOLA GIRONA, SL</t>
  </si>
  <si>
    <t>Auditoria informàtica</t>
  </si>
  <si>
    <t>B63920482</t>
  </si>
  <si>
    <t>INCIDE DIGITAL DATA SL</t>
  </si>
  <si>
    <t>2020/695</t>
  </si>
  <si>
    <t>Taller tecnologic biblioteca 4,11 i 18 de març del 2021</t>
  </si>
  <si>
    <t>B55150171</t>
  </si>
  <si>
    <t xml:space="preserve">INNOVA'T SERVEIS EDUCATIUS SLL </t>
  </si>
  <si>
    <t>Ideacció i disseny de la imatge gràfica de fiporc.</t>
  </si>
  <si>
    <t>45833669M</t>
  </si>
  <si>
    <t>ISAURA CREUS SERRA</t>
  </si>
  <si>
    <t>Sessió de contes "El Sr. Paraigua sobre i es tanca" (06/11/2020)</t>
  </si>
  <si>
    <t>4367449W</t>
  </si>
  <si>
    <t>ISABEL BELLVEHÍ NEGRE</t>
  </si>
  <si>
    <t>17066</t>
  </si>
  <si>
    <t>B17456690</t>
  </si>
  <si>
    <t>Servei d’organització de la fira Fiporc, i que incloguin durant la franja horària de 12 a 16 h del dissabte i el diumenge de la fira, tres persones en el punt principal de venda de tiquets i de dues persones en el punt secundari de venda de tiquets, com a mínim.</t>
  </si>
  <si>
    <t>2019/477</t>
  </si>
  <si>
    <t>A58260050</t>
  </si>
  <si>
    <t>Ingeniería, control y transferencia de tecnología, SA</t>
  </si>
  <si>
    <t>17147</t>
  </si>
  <si>
    <t>Subministrament de lluminària ornamental nadalenca en arrandament</t>
  </si>
  <si>
    <t>2020/264</t>
  </si>
  <si>
    <t>Subministrament llums emergència del sistema led.</t>
  </si>
  <si>
    <t>B17246992</t>
  </si>
  <si>
    <t>INSTAL·LACIÓ MARTÍ DURAN SL</t>
  </si>
  <si>
    <t>2020/144</t>
  </si>
  <si>
    <t>Subministrament nevera frigorífica</t>
  </si>
  <si>
    <t>INSTAL·LACIONS MARTÍ DURAN SL</t>
  </si>
  <si>
    <t>2020/216</t>
  </si>
  <si>
    <t>instal·lació lluminàries zona esbarjo gossos</t>
  </si>
  <si>
    <t>2020/238</t>
  </si>
  <si>
    <t>Reparació termo c/ Verge de Núria 28 1er A</t>
  </si>
  <si>
    <t>Localitzar averia enllumenat Urb. Can Jordi</t>
  </si>
  <si>
    <t>Avaria xarxa informatica dispensari mèdic</t>
  </si>
  <si>
    <t xml:space="preserve">Arreglar projector casal jubilats </t>
  </si>
  <si>
    <t xml:space="preserve">Instal·lació il·luminació parking bxda acacies </t>
  </si>
  <si>
    <t xml:space="preserve">Subministrament material divers brigada municipal </t>
  </si>
  <si>
    <t xml:space="preserve">Subministrament material brigada </t>
  </si>
  <si>
    <t>INSTAL·LACIÓNS MARTÍ DURAN SL</t>
  </si>
  <si>
    <t>Reparació rentaplats lliri blau</t>
  </si>
  <si>
    <t xml:space="preserve">Reparació aire acondicionat lliri blau </t>
  </si>
  <si>
    <t>Muntatge aixeta camp futbol</t>
  </si>
  <si>
    <t>Forn Espai Jove</t>
  </si>
  <si>
    <t xml:space="preserve">Il·luminació Led pas soterrani c/ Estació </t>
  </si>
  <si>
    <t xml:space="preserve">Material divers brigada </t>
  </si>
  <si>
    <t>Reposició fanal</t>
  </si>
  <si>
    <t>B17633264</t>
  </si>
  <si>
    <t>INSTAL·LACIONS RIUDELLOTS SERVEIS I APLICACIONS SL</t>
  </si>
  <si>
    <t>2020/753</t>
  </si>
  <si>
    <t xml:space="preserve">Fanal Av. Mas Pins </t>
  </si>
  <si>
    <t>1.235,06.-€</t>
  </si>
  <si>
    <t>Reposició fanal aixafat c/ Onyar</t>
  </si>
  <si>
    <t>17- Girona</t>
  </si>
  <si>
    <t>2020/741</t>
  </si>
  <si>
    <t>2020/189</t>
  </si>
  <si>
    <t xml:space="preserve">Restituir columna i lluminaria c/Farigola </t>
  </si>
  <si>
    <t xml:space="preserve">Restituir columna i lluminaria Av. Mas Vilà </t>
  </si>
  <si>
    <t>Restituir columna i lluminària Av. Mas Pins (Cimencat)</t>
  </si>
  <si>
    <t>2020/555</t>
  </si>
  <si>
    <t>2020/516</t>
  </si>
  <si>
    <t xml:space="preserve">Cursos d'anglès </t>
  </si>
  <si>
    <t>B17747213</t>
  </si>
  <si>
    <t xml:space="preserve">INTERLINGUA, SL </t>
  </si>
  <si>
    <t>Conferència sobre el futur de la carn dins la jornada tècnica de Fiporc.</t>
  </si>
  <si>
    <t>40291018D</t>
  </si>
  <si>
    <t>JACINT ARNAU ARBOIX</t>
  </si>
  <si>
    <t>Sessió de contes "Viure del conte" a la Biblioteca (12/11/20)</t>
  </si>
  <si>
    <t>40443151C</t>
  </si>
  <si>
    <t>JOAN BOHER FRIGOLA</t>
  </si>
  <si>
    <t>17178</t>
  </si>
  <si>
    <t>Mostra d'antics arts i oficis en Fiporc.</t>
  </si>
  <si>
    <t>39860451W</t>
  </si>
  <si>
    <t>JOAN MATEU GUIJAS</t>
  </si>
  <si>
    <t>43 - Tarragona</t>
  </si>
  <si>
    <t>43042</t>
  </si>
  <si>
    <t>Servei de transport Fiporc</t>
  </si>
  <si>
    <t>43629640C</t>
  </si>
  <si>
    <t>JOSEP SERRA ANGLADA</t>
  </si>
  <si>
    <t>17185</t>
  </si>
  <si>
    <t>Subministrament de material per a arranjaments (Rajoles per Foodlab)</t>
  </si>
  <si>
    <t>B17695248</t>
  </si>
  <si>
    <t>JOSEP VILÀ DAUSXET SL</t>
  </si>
  <si>
    <t>Subministrament de material per a arranjaments (paret Foodlab)</t>
  </si>
  <si>
    <t>Compra de 900kg de carbó vegetal d'alzina.</t>
  </si>
  <si>
    <t>40137199Z</t>
  </si>
  <si>
    <t>JOSEP CARRERAS PALAHÍ</t>
  </si>
  <si>
    <t>Activitat a l'exterior de la biblioteca 28/05/21</t>
  </si>
  <si>
    <t>39142640K</t>
  </si>
  <si>
    <t xml:space="preserve">JOSEP MARIA SERRAT COMERMA </t>
  </si>
  <si>
    <t>77903147P</t>
  </si>
  <si>
    <t xml:space="preserve">JOSEP GÜELL </t>
  </si>
  <si>
    <t>Adquisició d'un aparell i dels reactius per mesurar el nivell de clor de l'aigua de la llar d'infants</t>
  </si>
  <si>
    <t>A17070806</t>
  </si>
  <si>
    <t xml:space="preserve">J TOURON, SA </t>
  </si>
  <si>
    <t>2020/523</t>
  </si>
  <si>
    <t>Servei protecció de dades</t>
  </si>
  <si>
    <t>40285687Y</t>
  </si>
  <si>
    <t>JOSEP MATAS BALAGUER</t>
  </si>
  <si>
    <t>2020/336</t>
  </si>
  <si>
    <t>Lloguer de lavabos per Fiporc i transport de contenidor.</t>
  </si>
  <si>
    <t>38782397G</t>
  </si>
  <si>
    <t>JORDI COLLET BATLLE</t>
  </si>
  <si>
    <t>Impressió de les il·lustracions del còmic d'en Lloti de Fiporc sobre cartró ploma.</t>
  </si>
  <si>
    <t>11690179S</t>
  </si>
  <si>
    <t>JUAN CARLOS RODRIGUEZ MEJUTO</t>
  </si>
  <si>
    <t>Taller infantil de joieria a la Biblioteca (11/12/20)</t>
  </si>
  <si>
    <t>39363753N</t>
  </si>
  <si>
    <t xml:space="preserve">LAIA COSTA LLIRÓ </t>
  </si>
  <si>
    <t>17193</t>
  </si>
  <si>
    <t>Contes i tresors per nadons a la biblioteca 06/05/21</t>
  </si>
  <si>
    <t>46683863G</t>
  </si>
  <si>
    <t xml:space="preserve">LAURA RUBIO I TUGAS </t>
  </si>
  <si>
    <t>Hora del conte a la piscina 09/7/21</t>
  </si>
  <si>
    <t xml:space="preserve">LAMÍNUSCULA </t>
  </si>
  <si>
    <t>B17322371</t>
  </si>
  <si>
    <t>LLOGUERS I MUNTATGES POUS SL</t>
  </si>
  <si>
    <t>2019/780</t>
  </si>
  <si>
    <t>Lloguer de taules i cadires per la fira Fiporc.</t>
  </si>
  <si>
    <t>17073</t>
  </si>
  <si>
    <t>Servei de 36 falques publicitaries per fiporc.</t>
  </si>
  <si>
    <t>40514474C</t>
  </si>
  <si>
    <t>MARIA AYALA GARCIA (RADIO PLATJA D'ARO)</t>
  </si>
  <si>
    <t>17048</t>
  </si>
  <si>
    <t>Mostra d'ofici de forjador durant la fira Fiporc.</t>
  </si>
  <si>
    <t>77114232Q</t>
  </si>
  <si>
    <t>MARINO FRANCO ASENSIO</t>
  </si>
  <si>
    <t>08198</t>
  </si>
  <si>
    <t>Presa fotografies aèries municipi</t>
  </si>
  <si>
    <t>37372581L</t>
  </si>
  <si>
    <t>MANUEL JURADO DIOS</t>
  </si>
  <si>
    <t>08200</t>
  </si>
  <si>
    <t>2019/967</t>
  </si>
  <si>
    <t>Taller "Fem un album plegable" a la Biblioteca Municipal (09/10/20)</t>
  </si>
  <si>
    <t>40335525B</t>
  </si>
  <si>
    <t xml:space="preserve">MARTA ROLDAN NASPREDA </t>
  </si>
  <si>
    <t>17215</t>
  </si>
  <si>
    <t>20169/903</t>
  </si>
  <si>
    <t>Taller a la Biblioteca 05/02/21</t>
  </si>
  <si>
    <t>Servei reparació i muntatge tres para-sols piscina municipal</t>
  </si>
  <si>
    <t>J17364506</t>
  </si>
  <si>
    <t>MAS GENOT RAJOLIT, SC</t>
  </si>
  <si>
    <t>Subministrament i muntatge dos para-sols piscina municipal</t>
  </si>
  <si>
    <t>2020/500</t>
  </si>
  <si>
    <t>Taller "punts de llibre" a la biblioteca 12/03/21</t>
  </si>
  <si>
    <t>52153281E</t>
  </si>
  <si>
    <t xml:space="preserve">MARTA ROSSELL I FONTANILLAS </t>
  </si>
  <si>
    <t>B17574500</t>
  </si>
  <si>
    <t>Subministrament material sonorització sala actes</t>
  </si>
  <si>
    <t xml:space="preserve">Instal·lació cablejat </t>
  </si>
  <si>
    <t>2020/805</t>
  </si>
  <si>
    <t>Servidor per les videoactes.</t>
  </si>
  <si>
    <t>77917309W</t>
  </si>
  <si>
    <t>MIQUEL VILA DALMAU</t>
  </si>
  <si>
    <t>Subministrament i configuració de discs durs de portàtils per a teletreball</t>
  </si>
  <si>
    <t>2020/47</t>
  </si>
  <si>
    <t>Subministrament i configuració de 3 discs durs per als portàtils de la Casa de Cultura</t>
  </si>
  <si>
    <t>2020/638</t>
  </si>
  <si>
    <t>B17517707</t>
  </si>
  <si>
    <t xml:space="preserve">METALL·LÒGIC, SL </t>
  </si>
  <si>
    <t>MATCH SO I LLUM SL</t>
  </si>
  <si>
    <t>Subministrament prestatgeries metal·liques pavelló</t>
  </si>
  <si>
    <t>2020/848</t>
  </si>
  <si>
    <t>Sessió de contes picantons a la biblioteca 25/03/21</t>
  </si>
  <si>
    <t>46779249D</t>
  </si>
  <si>
    <t>MÒNICA TORRA SOLANO</t>
  </si>
  <si>
    <t>Taller planetari festiu a la biblioteca 16/04/21</t>
  </si>
  <si>
    <t>46533510W</t>
  </si>
  <si>
    <t xml:space="preserve">MONTSE RUBIO CUIXART </t>
  </si>
  <si>
    <t>25 - Lleida</t>
  </si>
  <si>
    <t>Servei de reparació de 12 ordinadors de les oficines municipals Ajuntament de Riudellots</t>
  </si>
  <si>
    <t>2020/847</t>
  </si>
  <si>
    <t>40279903A</t>
  </si>
  <si>
    <t>NARCÍS PEREZ</t>
  </si>
  <si>
    <t>Assessorament jurídic regularització gestió urbanística Urb. Can Jordi</t>
  </si>
  <si>
    <t>2020/769</t>
  </si>
  <si>
    <t>B17696287</t>
  </si>
  <si>
    <t>NOGUERA BOSCH S.L</t>
  </si>
  <si>
    <t>Servei de realització d'un video explicatiu de la convocatòria de subvencions per establiments comercials i de serveis afectats pel virus Covid-19</t>
  </si>
  <si>
    <t>B55254619</t>
  </si>
  <si>
    <t>NOSOLOMEDIA SL</t>
  </si>
  <si>
    <t>2020/449</t>
  </si>
  <si>
    <t>Banc per la parada del bus de la c-25</t>
  </si>
  <si>
    <t>B98197916</t>
  </si>
  <si>
    <t>NOVATILU SL</t>
  </si>
  <si>
    <t>Subministrament de materials d'estris per la fira Fiporc.</t>
  </si>
  <si>
    <t>B551696601</t>
  </si>
  <si>
    <t>NOVA OLIVERAS SL</t>
  </si>
  <si>
    <t>Subministrament de tasses de metall amb l'impressió de Fiporc.</t>
  </si>
  <si>
    <t>37656652V</t>
  </si>
  <si>
    <t>NURIA PERADALTA PERADALTA</t>
  </si>
  <si>
    <t xml:space="preserve">Curs de Cuina </t>
  </si>
  <si>
    <t>40273602G</t>
  </si>
  <si>
    <t xml:space="preserve">NURIA LLADO I BESALU </t>
  </si>
  <si>
    <t>40300283M</t>
  </si>
  <si>
    <t>NURI TUBERT (PEIXOS NURI)</t>
  </si>
  <si>
    <t>B55216139</t>
  </si>
  <si>
    <t>NOVAVENDA JULIÀ</t>
  </si>
  <si>
    <t>B55123905</t>
  </si>
  <si>
    <t>17155</t>
  </si>
  <si>
    <t xml:space="preserve">OBRES I CONSTRUCCIONS GERMANS CRUZ NG200 SL </t>
  </si>
  <si>
    <t>Obres eliminació contenidors soterrats en tres punts del municipi</t>
  </si>
  <si>
    <t>2020/392</t>
  </si>
  <si>
    <t>Instal·lació esctultura Rotonda</t>
  </si>
  <si>
    <t>2020/396</t>
  </si>
  <si>
    <t>Servei inspecció periòdica ascensors</t>
  </si>
  <si>
    <t>A40007460</t>
  </si>
  <si>
    <t>OCA INSPECCIÓN, CONTROL Y PREVENCIÓN, SAU</t>
  </si>
  <si>
    <t>08125</t>
  </si>
  <si>
    <t>2020/59</t>
  </si>
  <si>
    <t xml:space="preserve">Taller de conte "El Geni Rodari" a la Biblioteca </t>
  </si>
  <si>
    <t>40531478G</t>
  </si>
  <si>
    <t xml:space="preserve">OLGA CERCÓS BERNAL </t>
  </si>
  <si>
    <t>17013</t>
  </si>
  <si>
    <t>Sessió de contes a la biblioteca 19/03/21</t>
  </si>
  <si>
    <t>Subministrament material d'oficina</t>
  </si>
  <si>
    <t>B63596100</t>
  </si>
  <si>
    <t>OFFICE MATARO SL</t>
  </si>
  <si>
    <t>08121</t>
  </si>
  <si>
    <t>Paper oficial timbrat Generalitat</t>
  </si>
  <si>
    <t>B43072586</t>
  </si>
  <si>
    <t>SUGRAÑES EDITORS SL</t>
  </si>
  <si>
    <t>43148</t>
  </si>
  <si>
    <t>material oficina</t>
  </si>
  <si>
    <t>Material oficina, agendes 2021</t>
  </si>
  <si>
    <t>Subministrament dos segells ajuntament</t>
  </si>
  <si>
    <t>Material d'oficina</t>
  </si>
  <si>
    <t>comanda material oficina</t>
  </si>
  <si>
    <t>Subministrament material oficina</t>
  </si>
  <si>
    <t>Material oficina</t>
  </si>
  <si>
    <t>Subministrament lector codi barres per a la biblioteca</t>
  </si>
  <si>
    <t>Subministament vinils distància seguretat  COVID19 zones d'espera</t>
  </si>
  <si>
    <t>B17708009</t>
  </si>
  <si>
    <t xml:space="preserve">PARK'S 3000 SL </t>
  </si>
  <si>
    <t xml:space="preserve">Subministrament elements de joc al parc del c/ Sant Jordi </t>
  </si>
  <si>
    <t>Màstil Bandera</t>
  </si>
  <si>
    <t xml:space="preserve">PARKS 3000 SLU </t>
  </si>
  <si>
    <t xml:space="preserve">Subministrament miralls de tràfic </t>
  </si>
  <si>
    <t>Obres tancament patis Llar infants</t>
  </si>
  <si>
    <t>2020/532</t>
  </si>
  <si>
    <t xml:space="preserve">Taller artístic pels alumnes de l'escola de Riduellots </t>
  </si>
  <si>
    <t>40338606X</t>
  </si>
  <si>
    <t>PAU MORALES ALBERT</t>
  </si>
  <si>
    <t>2020/227</t>
  </si>
  <si>
    <t>Lloguer, transport, muntatge i desmuntatge de 14 carpes per Fiporc.</t>
  </si>
  <si>
    <t>B17479288</t>
  </si>
  <si>
    <t>PENTACARPA SL</t>
  </si>
  <si>
    <t>Lloguer vehicle frigorífic</t>
  </si>
  <si>
    <t>B62108884</t>
  </si>
  <si>
    <t>PETIT FORESTIER ESPAÑA, SL</t>
  </si>
  <si>
    <t>Substitució cablejat i de les caixes de connexions i proteccions de les lluminàries de la C-25.</t>
  </si>
  <si>
    <t>A17063579</t>
  </si>
  <si>
    <t>PROVEÏMENTS D'AIGUA SA</t>
  </si>
  <si>
    <t>Servei posada en marxa piscines municipals</t>
  </si>
  <si>
    <t>2020/425</t>
  </si>
  <si>
    <t>Obres impermeabilització paret nord i est pavelló</t>
  </si>
  <si>
    <t>B55183727</t>
  </si>
  <si>
    <t>QPARADIS SOLUCIONS TÈCNIQUES, SL</t>
  </si>
  <si>
    <t>2020/463</t>
  </si>
  <si>
    <t>Impermeabilització esquerdes mur nord Ajuntament</t>
  </si>
  <si>
    <t>B55183728</t>
  </si>
  <si>
    <t>Servei de 42 falques publicitàries per Fiporc.</t>
  </si>
  <si>
    <t>A17063421</t>
  </si>
  <si>
    <t>RADIO MARINA SA</t>
  </si>
  <si>
    <t>17023</t>
  </si>
  <si>
    <t>Servei de 25 falques publicitàries de Fiporc.</t>
  </si>
  <si>
    <t>A08001620</t>
  </si>
  <si>
    <t>RADIO ESPAÑA DE BARCELONA SA</t>
  </si>
  <si>
    <t>Servei de 70 falques publicitaries per fiporc.</t>
  </si>
  <si>
    <t>P6704901E</t>
  </si>
  <si>
    <t>AJUNTAMENT DE CASSÀ RADIO CASSÀ</t>
  </si>
  <si>
    <t xml:space="preserve">Subministrament rodes coxe vigilants municipals </t>
  </si>
  <si>
    <t>B60864311</t>
  </si>
  <si>
    <t xml:space="preserve">RODI METRO SL </t>
  </si>
  <si>
    <t>Pneumàtics furgo brigada 8098 GPK</t>
  </si>
  <si>
    <t>subministament i reparació parquet planta pis edifici ajuntament</t>
  </si>
  <si>
    <t>B17879123</t>
  </si>
  <si>
    <t>ROCA PROJECTES I MUNTATGES SL</t>
  </si>
  <si>
    <t>Servei disseny i maquetació llibres protagonistes 2012 i 2013</t>
  </si>
  <si>
    <t>78003198D</t>
  </si>
  <si>
    <t>ROSER BONA PUIG</t>
  </si>
  <si>
    <t>Disseny gràfic de la campanya de votació dels pressupostos participatius</t>
  </si>
  <si>
    <t>Dissenyar imatge gràfica de la programació i dels cartells de Fiporc 2020.</t>
  </si>
  <si>
    <t>Servei disseny cartell base Fiporc</t>
  </si>
  <si>
    <t>Disseny gràfic per elaborar material COVD19</t>
  </si>
  <si>
    <t>B17653882</t>
  </si>
  <si>
    <t>SANT CRISTOFOL ARTESANS SLU</t>
  </si>
  <si>
    <t>Servei formació online sobre tecnoligies de la informació i comunicació</t>
  </si>
  <si>
    <t>40575543R</t>
  </si>
  <si>
    <t>SAÏD HAMMOUDA</t>
  </si>
  <si>
    <t>17199</t>
  </si>
  <si>
    <t xml:space="preserve">Curs Actic Casa Cultura </t>
  </si>
  <si>
    <t>Servei de control d'accés de vehicles a l'àrea de tast durant la fira Fiporc, en horari de 9 a 18 h.</t>
  </si>
  <si>
    <t>A79252219</t>
  </si>
  <si>
    <t>SECURITAS SEGURIDAD ESPAÑA SA</t>
  </si>
  <si>
    <t>28 - Madrid</t>
  </si>
  <si>
    <t>28079</t>
  </si>
  <si>
    <t>Servei reconeixements mèdics aspirants procés selecció vigilants municipals</t>
  </si>
  <si>
    <t>B17623182</t>
  </si>
  <si>
    <t>SERVICIO DE PREVENCIÓN AJENO EN SEGURIDAD Y SALUD LABORAL, SLU</t>
  </si>
  <si>
    <t>Representació de l'espectacle "Caga-tió" a la Biblioteca (4/12/20)</t>
  </si>
  <si>
    <t>52167436D</t>
  </si>
  <si>
    <t xml:space="preserve">SILVIA MOLINS GARCIA </t>
  </si>
  <si>
    <t>08289</t>
  </si>
  <si>
    <t>Sessió "Iogacontes" a la biblioteca 05/03/21</t>
  </si>
  <si>
    <t>40527942X</t>
  </si>
  <si>
    <t xml:space="preserve">SILVIA MARTINEZ MUÑOZ </t>
  </si>
  <si>
    <t>Valoració finca edificable situada al Pol. Ind. Sector Poneny i finca qualificada de zv municipal</t>
  </si>
  <si>
    <t>A28808145</t>
  </si>
  <si>
    <t>SOCIEDAD DE TASACIÓN, SA</t>
  </si>
  <si>
    <t>Subministrament senyals de trànsit</t>
  </si>
  <si>
    <t>B62175575</t>
  </si>
  <si>
    <t xml:space="preserve">SERVEIS VIALS DEL VALLÈS, SL </t>
  </si>
  <si>
    <t>08005</t>
  </si>
  <si>
    <t xml:space="preserve">Subministrament plantilles i separadors carrils </t>
  </si>
  <si>
    <t xml:space="preserve">Pilona fixe </t>
  </si>
  <si>
    <t>Abraçadores per fleix</t>
  </si>
  <si>
    <t>Subministrament bandes reductores velocitat camí Can Calvet</t>
  </si>
  <si>
    <t>Senyal alumini</t>
  </si>
  <si>
    <t>Tall de pernil en la fira Fiprc.</t>
  </si>
  <si>
    <t>45484244L</t>
  </si>
  <si>
    <t>SONIA CASTILLO MARTINEZ</t>
  </si>
  <si>
    <t>Subministrament d'etiquetes per la difussió de la fira Fiporc</t>
  </si>
  <si>
    <t>B17105248</t>
  </si>
  <si>
    <t>STEIN GIRONA SL</t>
  </si>
  <si>
    <t>B55023832</t>
  </si>
  <si>
    <t>17003</t>
  </si>
  <si>
    <t>SUMAR, SERVEIS PÚBLICS D'ACCIÓ SOCIAL, SL</t>
  </si>
  <si>
    <t>Servei de redacció d'un estudi funcional d'equipament residencial per a la gent gran del municipi</t>
  </si>
  <si>
    <t>2020/512</t>
  </si>
  <si>
    <t xml:space="preserve">SUSANA XIFRA QUINTANA </t>
  </si>
  <si>
    <t>40333957F</t>
  </si>
  <si>
    <t>Subministrament de llibres de text per alumnes escola Pública</t>
  </si>
  <si>
    <t>2020/480</t>
  </si>
  <si>
    <t>Subministrament de llibres per la Biblioteca Municipal</t>
  </si>
  <si>
    <t>SUSANA XIFRA QUINTANA</t>
  </si>
  <si>
    <t>Subministrament llibres per biblioteca</t>
  </si>
  <si>
    <t xml:space="preserve">Subministrament revista "Petit Sapiens" per la biblioteca </t>
  </si>
  <si>
    <t>Servei recollida , transport i gestió plaques fibrociment existents en dos abocaments</t>
  </si>
  <si>
    <t>B17426727</t>
  </si>
  <si>
    <t>TALLERS GIRONA, S.L.</t>
  </si>
  <si>
    <t xml:space="preserve">Fundes i protectors mòbils </t>
  </si>
  <si>
    <t>B55183149</t>
  </si>
  <si>
    <t xml:space="preserve">TECNOGALLERY </t>
  </si>
  <si>
    <t>B64557143</t>
  </si>
  <si>
    <t xml:space="preserve">TECNIC BAC 112, SLU </t>
  </si>
  <si>
    <t>08197</t>
  </si>
  <si>
    <t>Servei inserció d'un anunci per la fira Fiporc.</t>
  </si>
  <si>
    <t>B66912643</t>
  </si>
  <si>
    <t>TOTOCI BUSINESS SL</t>
  </si>
  <si>
    <t>08113</t>
  </si>
  <si>
    <t xml:space="preserve">Mascaretes vigilants </t>
  </si>
  <si>
    <t>B55257687</t>
  </si>
  <si>
    <t xml:space="preserve">TOTTEX UNIFORMES, SL </t>
  </si>
  <si>
    <t xml:space="preserve">Material vigilants </t>
  </si>
  <si>
    <t>F67060608</t>
  </si>
  <si>
    <t>EL POBLET SCCL</t>
  </si>
  <si>
    <t>Compra 2 pernils Duroc Ibèric per servir en la fira Fiporc.</t>
  </si>
  <si>
    <t>B17573650</t>
  </si>
  <si>
    <t>SELECCIÓ REGISA SA</t>
  </si>
  <si>
    <t xml:space="preserve">Subministrament botiqui i mascaretes vigilants municipals </t>
  </si>
  <si>
    <t>B65641722</t>
  </si>
  <si>
    <t xml:space="preserve">PAS FORMACIÓ SANITARIA Y DEA, SL </t>
  </si>
  <si>
    <t>Inspecció xarxa de sanejament i pluvial c/onyar</t>
  </si>
  <si>
    <t>A26019992</t>
  </si>
  <si>
    <t>FCC AQUALIA SA</t>
  </si>
  <si>
    <t xml:space="preserve">HAPPYLUDIC PLAYGROUND &amp; URBAN EQUIPMENT, SL </t>
  </si>
  <si>
    <t>45461868E</t>
  </si>
  <si>
    <t xml:space="preserve">HELENA ESCOBAR AUNOS </t>
  </si>
  <si>
    <t>Espectacle familiar “TUT-TURUTUT LA PRINCESA!” de la Cia. La Bleda de la Helena Escobar Aunós el dia 29 de novembre de 2020 a la Sala d’Actes</t>
  </si>
  <si>
    <t>2020/494</t>
  </si>
  <si>
    <t xml:space="preserve">INICIATIVES CATALANES I SERVEIS, SL </t>
  </si>
  <si>
    <t>B17500174</t>
  </si>
  <si>
    <t xml:space="preserve">LLIBRERIA GELI, SL </t>
  </si>
  <si>
    <t>Subminsitrament llibres biblioteca municipal</t>
  </si>
  <si>
    <t>2020/809</t>
  </si>
  <si>
    <t>Vestuari per la brigada.</t>
  </si>
  <si>
    <t>B17350356</t>
  </si>
  <si>
    <t>VESTUARI I PROTECCIÓ INDUSTRIAL ARNAL SLU</t>
  </si>
  <si>
    <t xml:space="preserve">Roba brigada </t>
  </si>
  <si>
    <t>Subministrament material brigada</t>
  </si>
  <si>
    <t>A08472276</t>
  </si>
  <si>
    <t>WÜRTH ESPAÑA SA</t>
  </si>
  <si>
    <t>08156</t>
  </si>
  <si>
    <t xml:space="preserve">Subminitrament material conserge escola </t>
  </si>
  <si>
    <t xml:space="preserve">Material brigada </t>
  </si>
  <si>
    <t>02 - Albacete</t>
  </si>
  <si>
    <t>Subministrament material</t>
  </si>
  <si>
    <t>Material manteniment</t>
  </si>
  <si>
    <t xml:space="preserve">Pantalles ordinadors biblioteca </t>
  </si>
  <si>
    <t>B55258362</t>
  </si>
  <si>
    <t>XCROM SERVICIOS INFORMATICOS SL</t>
  </si>
  <si>
    <t>Subministrament i configuració de 3 discs durs per als portàtils que han de seguir teletreballant.</t>
  </si>
  <si>
    <t>Diagnosi i elaboració d'informe sobre necessitats informàtiques i de connectivitat de l'Ajuntament, l'Espai Jove, la Llar d'Infants, la Biblioteca i la Casa de Cultura.</t>
  </si>
  <si>
    <t>B55335103</t>
  </si>
  <si>
    <t xml:space="preserve">YALP IBERICA, SL </t>
  </si>
  <si>
    <t xml:space="preserve">Obres instal·lació terra cautxu </t>
  </si>
  <si>
    <t>2020/391</t>
  </si>
  <si>
    <t>2020/348</t>
  </si>
  <si>
    <t>2020/567</t>
  </si>
  <si>
    <t>2020/837</t>
  </si>
  <si>
    <t>2020/495</t>
  </si>
  <si>
    <t>2020/565</t>
  </si>
  <si>
    <t>2020/247</t>
  </si>
  <si>
    <t>2020/261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</si>
</sst>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  <numFmt numFmtId="165" formatCode="_-* #,##0.00\ [$€-403]_-;\-* #,##0.00\ [$€-403]_-;_-* &quot;-&quot;??\ [$€-403]_-;_-@_-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center" vertical="center" wrapText="1"/>
      <protection locked="0"/>
    </xf>
    <xf numFmtId="49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64" fontId="0" fillId="3" borderId="0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165" fontId="0" fillId="3" borderId="1" xfId="0" applyNumberFormat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65" fontId="0" fillId="3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1" xfId="0" applyNumberFormat="1" applyFill="1" applyBorder="1" applyAlignment="1" applyProtection="1">
      <alignment horizontal="right" vertical="center" wrapText="1"/>
      <protection locked="0"/>
    </xf>
    <xf numFmtId="165" fontId="0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3" borderId="1" xfId="1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4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165" fontId="0" fillId="3" borderId="3" xfId="1" applyNumberFormat="1" applyFont="1" applyFill="1" applyBorder="1" applyAlignment="1" applyProtection="1">
      <alignment horizontal="right" vertical="center" wrapText="1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166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165" fontId="0" fillId="3" borderId="4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top" wrapText="1"/>
      <protection locked="0"/>
    </xf>
    <xf numFmtId="165" fontId="0" fillId="3" borderId="1" xfId="0" applyNumberFormat="1" applyFill="1" applyBorder="1" applyAlignment="1" applyProtection="1">
      <alignment vertical="top" wrapText="1"/>
      <protection locked="0"/>
    </xf>
    <xf numFmtId="165" fontId="0" fillId="3" borderId="6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1" xfId="0" applyNumberForma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8" fontId="0" fillId="3" borderId="1" xfId="0" applyNumberFormat="1" applyFill="1" applyBorder="1" applyAlignment="1" applyProtection="1">
      <alignment horizontal="right" vertical="center" wrapText="1"/>
      <protection locked="0"/>
    </xf>
    <xf numFmtId="166" fontId="0" fillId="3" borderId="1" xfId="0" applyNumberForma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8" fontId="0" fillId="0" borderId="1" xfId="0" applyNumberFormat="1" applyFill="1" applyBorder="1" applyAlignment="1" applyProtection="1">
      <alignment horizontal="right" vertical="center" wrapText="1"/>
      <protection locked="0"/>
    </xf>
    <xf numFmtId="6" fontId="0" fillId="0" borderId="1" xfId="0" applyNumberForma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165" fontId="0" fillId="4" borderId="4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14" fontId="0" fillId="3" borderId="2" xfId="0" applyNumberFormat="1" applyFill="1" applyBorder="1" applyAlignment="1" applyProtection="1">
      <alignment horizontal="center" vertical="top" wrapText="1"/>
      <protection locked="0"/>
    </xf>
    <xf numFmtId="165" fontId="0" fillId="3" borderId="2" xfId="0" applyNumberForma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166" fontId="0" fillId="3" borderId="2" xfId="0" applyNumberFormat="1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9" fontId="0" fillId="3" borderId="3" xfId="0" applyNumberFormat="1" applyFill="1" applyBorder="1" applyAlignment="1" applyProtection="1">
      <alignment horizontal="left" vertic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ill="1" applyBorder="1" applyAlignment="1" applyProtection="1">
      <alignment horizontal="center" vertical="center" wrapText="1"/>
      <protection locked="0"/>
    </xf>
    <xf numFmtId="14" fontId="0" fillId="3" borderId="3" xfId="0" applyNumberFormat="1" applyFill="1" applyBorder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4" borderId="7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Hoja1!$D$1:$D$414</c:f>
              <c:strCache>
                <c:ptCount val="414"/>
                <c:pt idx="0">
                  <c:v>ANY D'EXECUCIÓ</c:v>
                </c:pt>
                <c:pt idx="1">
                  <c:v>2020</c:v>
                </c:pt>
                <c:pt idx="2">
                  <c:v>2020</c:v>
                </c:pt>
                <c:pt idx="3">
                  <c:v>2020</c:v>
                </c:pt>
                <c:pt idx="4">
                  <c:v>2020</c:v>
                </c:pt>
                <c:pt idx="5">
                  <c:v>2020</c:v>
                </c:pt>
                <c:pt idx="6">
                  <c:v>2020</c:v>
                </c:pt>
                <c:pt idx="7">
                  <c:v>2020</c:v>
                </c:pt>
                <c:pt idx="8">
                  <c:v>2020</c:v>
                </c:pt>
                <c:pt idx="9">
                  <c:v>2020</c:v>
                </c:pt>
                <c:pt idx="10">
                  <c:v>2020</c:v>
                </c:pt>
                <c:pt idx="11">
                  <c:v>2020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2020</c:v>
                </c:pt>
                <c:pt idx="25">
                  <c:v>2020</c:v>
                </c:pt>
                <c:pt idx="26">
                  <c:v>2020</c:v>
                </c:pt>
                <c:pt idx="27">
                  <c:v>2020</c:v>
                </c:pt>
                <c:pt idx="28">
                  <c:v>2020</c:v>
                </c:pt>
                <c:pt idx="29">
                  <c:v>2020</c:v>
                </c:pt>
                <c:pt idx="30">
                  <c:v>2020</c:v>
                </c:pt>
                <c:pt idx="31">
                  <c:v>2020</c:v>
                </c:pt>
                <c:pt idx="32">
                  <c:v>2020</c:v>
                </c:pt>
                <c:pt idx="33">
                  <c:v>2020</c:v>
                </c:pt>
                <c:pt idx="34">
                  <c:v>2020</c:v>
                </c:pt>
                <c:pt idx="35">
                  <c:v>2020</c:v>
                </c:pt>
                <c:pt idx="36">
                  <c:v>2020</c:v>
                </c:pt>
                <c:pt idx="37">
                  <c:v>2020</c:v>
                </c:pt>
                <c:pt idx="38">
                  <c:v>2020</c:v>
                </c:pt>
                <c:pt idx="39">
                  <c:v>2020</c:v>
                </c:pt>
                <c:pt idx="40">
                  <c:v>2020</c:v>
                </c:pt>
                <c:pt idx="41">
                  <c:v>2020</c:v>
                </c:pt>
                <c:pt idx="42">
                  <c:v>2020</c:v>
                </c:pt>
                <c:pt idx="43">
                  <c:v>2020</c:v>
                </c:pt>
                <c:pt idx="44">
                  <c:v>2020</c:v>
                </c:pt>
                <c:pt idx="45">
                  <c:v>2020</c:v>
                </c:pt>
                <c:pt idx="46">
                  <c:v>2020</c:v>
                </c:pt>
                <c:pt idx="47">
                  <c:v>2020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2020</c:v>
                </c:pt>
                <c:pt idx="53">
                  <c:v>2020</c:v>
                </c:pt>
                <c:pt idx="54">
                  <c:v>2020</c:v>
                </c:pt>
                <c:pt idx="55">
                  <c:v>2020</c:v>
                </c:pt>
                <c:pt idx="56">
                  <c:v>2020</c:v>
                </c:pt>
                <c:pt idx="57">
                  <c:v>2020</c:v>
                </c:pt>
                <c:pt idx="58">
                  <c:v>2020</c:v>
                </c:pt>
                <c:pt idx="59">
                  <c:v>2020</c:v>
                </c:pt>
                <c:pt idx="60">
                  <c:v>2020</c:v>
                </c:pt>
                <c:pt idx="61">
                  <c:v>2020</c:v>
                </c:pt>
                <c:pt idx="62">
                  <c:v>2020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2020</c:v>
                </c:pt>
                <c:pt idx="85">
                  <c:v>2020</c:v>
                </c:pt>
                <c:pt idx="86">
                  <c:v>2020</c:v>
                </c:pt>
                <c:pt idx="87">
                  <c:v>2020</c:v>
                </c:pt>
                <c:pt idx="88">
                  <c:v>2020</c:v>
                </c:pt>
                <c:pt idx="89">
                  <c:v>2020</c:v>
                </c:pt>
                <c:pt idx="90">
                  <c:v>2020</c:v>
                </c:pt>
                <c:pt idx="91">
                  <c:v>2020</c:v>
                </c:pt>
                <c:pt idx="92">
                  <c:v>2020</c:v>
                </c:pt>
                <c:pt idx="93">
                  <c:v>2020</c:v>
                </c:pt>
                <c:pt idx="94">
                  <c:v>2020</c:v>
                </c:pt>
                <c:pt idx="95">
                  <c:v>2020</c:v>
                </c:pt>
                <c:pt idx="96">
                  <c:v>2020</c:v>
                </c:pt>
                <c:pt idx="97">
                  <c:v>2020</c:v>
                </c:pt>
                <c:pt idx="98">
                  <c:v>2020</c:v>
                </c:pt>
                <c:pt idx="99">
                  <c:v>2020</c:v>
                </c:pt>
                <c:pt idx="100">
                  <c:v>2020</c:v>
                </c:pt>
                <c:pt idx="101">
                  <c:v>2020</c:v>
                </c:pt>
                <c:pt idx="102">
                  <c:v>2020</c:v>
                </c:pt>
                <c:pt idx="103">
                  <c:v>2020</c:v>
                </c:pt>
                <c:pt idx="104">
                  <c:v>2020</c:v>
                </c:pt>
                <c:pt idx="105">
                  <c:v>2020</c:v>
                </c:pt>
                <c:pt idx="106">
                  <c:v>2020</c:v>
                </c:pt>
                <c:pt idx="107">
                  <c:v>2020</c:v>
                </c:pt>
                <c:pt idx="108">
                  <c:v>2020</c:v>
                </c:pt>
                <c:pt idx="109">
                  <c:v>2020</c:v>
                </c:pt>
                <c:pt idx="110">
                  <c:v>2020</c:v>
                </c:pt>
                <c:pt idx="111">
                  <c:v>2020</c:v>
                </c:pt>
                <c:pt idx="112">
                  <c:v>2020</c:v>
                </c:pt>
                <c:pt idx="113">
                  <c:v>2020</c:v>
                </c:pt>
                <c:pt idx="114">
                  <c:v>2020</c:v>
                </c:pt>
                <c:pt idx="115">
                  <c:v>2020</c:v>
                </c:pt>
                <c:pt idx="116">
                  <c:v>2020</c:v>
                </c:pt>
                <c:pt idx="117">
                  <c:v>2020</c:v>
                </c:pt>
                <c:pt idx="118">
                  <c:v>2020</c:v>
                </c:pt>
                <c:pt idx="119">
                  <c:v>2020</c:v>
                </c:pt>
                <c:pt idx="120">
                  <c:v>2020</c:v>
                </c:pt>
                <c:pt idx="121">
                  <c:v>2020</c:v>
                </c:pt>
                <c:pt idx="122">
                  <c:v>2020</c:v>
                </c:pt>
                <c:pt idx="123">
                  <c:v>2020</c:v>
                </c:pt>
                <c:pt idx="124">
                  <c:v>2020</c:v>
                </c:pt>
                <c:pt idx="125">
                  <c:v>2020</c:v>
                </c:pt>
                <c:pt idx="126">
                  <c:v>2020</c:v>
                </c:pt>
                <c:pt idx="127">
                  <c:v>2020</c:v>
                </c:pt>
                <c:pt idx="128">
                  <c:v>2020</c:v>
                </c:pt>
                <c:pt idx="129">
                  <c:v>2020</c:v>
                </c:pt>
                <c:pt idx="130">
                  <c:v>2020</c:v>
                </c:pt>
                <c:pt idx="131">
                  <c:v>2020</c:v>
                </c:pt>
                <c:pt idx="132">
                  <c:v>2020</c:v>
                </c:pt>
                <c:pt idx="133">
                  <c:v>2020</c:v>
                </c:pt>
                <c:pt idx="134">
                  <c:v>2020</c:v>
                </c:pt>
                <c:pt idx="135">
                  <c:v>2020</c:v>
                </c:pt>
                <c:pt idx="136">
                  <c:v>2020</c:v>
                </c:pt>
                <c:pt idx="137">
                  <c:v>2020</c:v>
                </c:pt>
                <c:pt idx="138">
                  <c:v>2020</c:v>
                </c:pt>
                <c:pt idx="139">
                  <c:v>2020</c:v>
                </c:pt>
                <c:pt idx="140">
                  <c:v>2020</c:v>
                </c:pt>
                <c:pt idx="141">
                  <c:v>2020</c:v>
                </c:pt>
                <c:pt idx="142">
                  <c:v>2020</c:v>
                </c:pt>
                <c:pt idx="143">
                  <c:v>2020</c:v>
                </c:pt>
                <c:pt idx="144">
                  <c:v>2020</c:v>
                </c:pt>
                <c:pt idx="145">
                  <c:v>2020</c:v>
                </c:pt>
                <c:pt idx="146">
                  <c:v>2020</c:v>
                </c:pt>
                <c:pt idx="147">
                  <c:v>2020</c:v>
                </c:pt>
                <c:pt idx="148">
                  <c:v>2020</c:v>
                </c:pt>
                <c:pt idx="149">
                  <c:v>2020</c:v>
                </c:pt>
                <c:pt idx="150">
                  <c:v>2020</c:v>
                </c:pt>
                <c:pt idx="151">
                  <c:v>2020</c:v>
                </c:pt>
                <c:pt idx="152">
                  <c:v>2020</c:v>
                </c:pt>
                <c:pt idx="153">
                  <c:v>2020</c:v>
                </c:pt>
                <c:pt idx="154">
                  <c:v>2020</c:v>
                </c:pt>
                <c:pt idx="155">
                  <c:v>2020</c:v>
                </c:pt>
                <c:pt idx="156">
                  <c:v>2020</c:v>
                </c:pt>
                <c:pt idx="157">
                  <c:v>2020</c:v>
                </c:pt>
                <c:pt idx="158">
                  <c:v>2020</c:v>
                </c:pt>
                <c:pt idx="159">
                  <c:v>2020</c:v>
                </c:pt>
                <c:pt idx="160">
                  <c:v>2020</c:v>
                </c:pt>
                <c:pt idx="161">
                  <c:v>2020</c:v>
                </c:pt>
                <c:pt idx="162">
                  <c:v>2020</c:v>
                </c:pt>
                <c:pt idx="163">
                  <c:v>2021</c:v>
                </c:pt>
                <c:pt idx="164">
                  <c:v>2020</c:v>
                </c:pt>
                <c:pt idx="165">
                  <c:v>2020</c:v>
                </c:pt>
                <c:pt idx="166">
                  <c:v>2020</c:v>
                </c:pt>
                <c:pt idx="167">
                  <c:v>2020</c:v>
                </c:pt>
                <c:pt idx="168">
                  <c:v>2020</c:v>
                </c:pt>
                <c:pt idx="169">
                  <c:v>2020</c:v>
                </c:pt>
                <c:pt idx="170">
                  <c:v>2020</c:v>
                </c:pt>
                <c:pt idx="171">
                  <c:v>2020</c:v>
                </c:pt>
                <c:pt idx="172">
                  <c:v>2020</c:v>
                </c:pt>
                <c:pt idx="173">
                  <c:v>2020</c:v>
                </c:pt>
                <c:pt idx="174">
                  <c:v>2020</c:v>
                </c:pt>
                <c:pt idx="175">
                  <c:v>2020</c:v>
                </c:pt>
                <c:pt idx="176">
                  <c:v>2020</c:v>
                </c:pt>
                <c:pt idx="177">
                  <c:v>2020</c:v>
                </c:pt>
                <c:pt idx="178">
                  <c:v>2020</c:v>
                </c:pt>
                <c:pt idx="179">
                  <c:v>2020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2020</c:v>
                </c:pt>
                <c:pt idx="184">
                  <c:v>2020</c:v>
                </c:pt>
                <c:pt idx="185">
                  <c:v>2020</c:v>
                </c:pt>
                <c:pt idx="186">
                  <c:v>2020</c:v>
                </c:pt>
                <c:pt idx="187">
                  <c:v>2020</c:v>
                </c:pt>
                <c:pt idx="188">
                  <c:v>2020</c:v>
                </c:pt>
                <c:pt idx="189">
                  <c:v>2020</c:v>
                </c:pt>
                <c:pt idx="190">
                  <c:v>2020</c:v>
                </c:pt>
                <c:pt idx="191">
                  <c:v>2020</c:v>
                </c:pt>
                <c:pt idx="192">
                  <c:v>2020</c:v>
                </c:pt>
                <c:pt idx="193">
                  <c:v>2020</c:v>
                </c:pt>
                <c:pt idx="194">
                  <c:v>2020</c:v>
                </c:pt>
                <c:pt idx="195">
                  <c:v>2020</c:v>
                </c:pt>
                <c:pt idx="196">
                  <c:v>2020</c:v>
                </c:pt>
                <c:pt idx="197">
                  <c:v>2020</c:v>
                </c:pt>
                <c:pt idx="198">
                  <c:v>2020</c:v>
                </c:pt>
                <c:pt idx="199">
                  <c:v>2020</c:v>
                </c:pt>
                <c:pt idx="200">
                  <c:v>2020</c:v>
                </c:pt>
                <c:pt idx="201">
                  <c:v>2020</c:v>
                </c:pt>
                <c:pt idx="202">
                  <c:v>2020</c:v>
                </c:pt>
                <c:pt idx="203">
                  <c:v>2020</c:v>
                </c:pt>
                <c:pt idx="204">
                  <c:v>2020</c:v>
                </c:pt>
                <c:pt idx="205">
                  <c:v>2020</c:v>
                </c:pt>
                <c:pt idx="206">
                  <c:v>2020</c:v>
                </c:pt>
                <c:pt idx="207">
                  <c:v>2020</c:v>
                </c:pt>
                <c:pt idx="208">
                  <c:v>2020</c:v>
                </c:pt>
                <c:pt idx="209">
                  <c:v>2020</c:v>
                </c:pt>
                <c:pt idx="210">
                  <c:v>2020</c:v>
                </c:pt>
                <c:pt idx="211">
                  <c:v>2020</c:v>
                </c:pt>
                <c:pt idx="212">
                  <c:v>2020</c:v>
                </c:pt>
                <c:pt idx="213">
                  <c:v>2020</c:v>
                </c:pt>
                <c:pt idx="214">
                  <c:v>2020</c:v>
                </c:pt>
                <c:pt idx="215">
                  <c:v>2020</c:v>
                </c:pt>
                <c:pt idx="216">
                  <c:v>2020</c:v>
                </c:pt>
                <c:pt idx="217">
                  <c:v>2020</c:v>
                </c:pt>
                <c:pt idx="218">
                  <c:v>2020</c:v>
                </c:pt>
                <c:pt idx="219">
                  <c:v>2020</c:v>
                </c:pt>
                <c:pt idx="220">
                  <c:v>2020</c:v>
                </c:pt>
                <c:pt idx="221">
                  <c:v>2020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2020</c:v>
                </c:pt>
                <c:pt idx="226">
                  <c:v>2020</c:v>
                </c:pt>
                <c:pt idx="227">
                  <c:v>2020</c:v>
                </c:pt>
                <c:pt idx="228">
                  <c:v>2020</c:v>
                </c:pt>
                <c:pt idx="229">
                  <c:v>2020</c:v>
                </c:pt>
                <c:pt idx="230">
                  <c:v>2020</c:v>
                </c:pt>
                <c:pt idx="231">
                  <c:v>2020</c:v>
                </c:pt>
                <c:pt idx="232">
                  <c:v>2020</c:v>
                </c:pt>
                <c:pt idx="233">
                  <c:v>2020</c:v>
                </c:pt>
                <c:pt idx="234">
                  <c:v>2020</c:v>
                </c:pt>
                <c:pt idx="235">
                  <c:v>2020</c:v>
                </c:pt>
                <c:pt idx="236">
                  <c:v>2020</c:v>
                </c:pt>
                <c:pt idx="237">
                  <c:v>2020</c:v>
                </c:pt>
                <c:pt idx="238">
                  <c:v>2020</c:v>
                </c:pt>
                <c:pt idx="239">
                  <c:v>2020</c:v>
                </c:pt>
                <c:pt idx="240">
                  <c:v>2020</c:v>
                </c:pt>
                <c:pt idx="241">
                  <c:v>2020</c:v>
                </c:pt>
                <c:pt idx="242">
                  <c:v>2020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2020</c:v>
                </c:pt>
                <c:pt idx="247">
                  <c:v>2020</c:v>
                </c:pt>
                <c:pt idx="248">
                  <c:v>2020</c:v>
                </c:pt>
                <c:pt idx="249">
                  <c:v>2020</c:v>
                </c:pt>
                <c:pt idx="250">
                  <c:v>2020</c:v>
                </c:pt>
                <c:pt idx="251">
                  <c:v>2020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2020</c:v>
                </c:pt>
                <c:pt idx="277">
                  <c:v>2020</c:v>
                </c:pt>
                <c:pt idx="278">
                  <c:v>2020</c:v>
                </c:pt>
                <c:pt idx="279">
                  <c:v>2020</c:v>
                </c:pt>
                <c:pt idx="280">
                  <c:v>2020</c:v>
                </c:pt>
                <c:pt idx="281">
                  <c:v>2020</c:v>
                </c:pt>
                <c:pt idx="282">
                  <c:v>2020</c:v>
                </c:pt>
                <c:pt idx="283">
                  <c:v>2020</c:v>
                </c:pt>
                <c:pt idx="284">
                  <c:v>2020</c:v>
                </c:pt>
                <c:pt idx="285">
                  <c:v>2020</c:v>
                </c:pt>
                <c:pt idx="286">
                  <c:v>2020</c:v>
                </c:pt>
                <c:pt idx="287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Hoja1!$D$415:$D$427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8DE7-4354-8D94-CE73F6BECA31}"/>
            </c:ext>
          </c:extLst>
        </c:ser>
        <c:ser>
          <c:idx val="1"/>
          <c:order val="1"/>
          <c:tx>
            <c:strRef>
              <c:f>Hoja1!$E$1:$E$414</c:f>
              <c:strCache>
                <c:ptCount val="414"/>
                <c:pt idx="0">
                  <c:v>EXPEDIENT</c:v>
                </c:pt>
                <c:pt idx="1">
                  <c:v>2020/48</c:v>
                </c:pt>
                <c:pt idx="2">
                  <c:v>2020/672</c:v>
                </c:pt>
                <c:pt idx="3">
                  <c:v>2020/7</c:v>
                </c:pt>
                <c:pt idx="4">
                  <c:v>2020/165</c:v>
                </c:pt>
                <c:pt idx="5">
                  <c:v>2020/762</c:v>
                </c:pt>
                <c:pt idx="6">
                  <c:v>2020/762</c:v>
                </c:pt>
                <c:pt idx="7">
                  <c:v>2020/58</c:v>
                </c:pt>
                <c:pt idx="8">
                  <c:v>2020/920</c:v>
                </c:pt>
                <c:pt idx="9">
                  <c:v>2020/7</c:v>
                </c:pt>
                <c:pt idx="10">
                  <c:v>2020/920</c:v>
                </c:pt>
                <c:pt idx="11">
                  <c:v>2020/376</c:v>
                </c:pt>
                <c:pt idx="12">
                  <c:v>2020/766</c:v>
                </c:pt>
                <c:pt idx="13">
                  <c:v>2020/19</c:v>
                </c:pt>
                <c:pt idx="14">
                  <c:v>2020/702</c:v>
                </c:pt>
                <c:pt idx="15">
                  <c:v>2020/854</c:v>
                </c:pt>
                <c:pt idx="16">
                  <c:v>2020/34</c:v>
                </c:pt>
                <c:pt idx="17">
                  <c:v>2019/903</c:v>
                </c:pt>
                <c:pt idx="18">
                  <c:v>2019/762</c:v>
                </c:pt>
                <c:pt idx="19">
                  <c:v>2019/920</c:v>
                </c:pt>
                <c:pt idx="20">
                  <c:v>2020/762</c:v>
                </c:pt>
                <c:pt idx="21">
                  <c:v>2020/7</c:v>
                </c:pt>
                <c:pt idx="22">
                  <c:v>2020/65</c:v>
                </c:pt>
                <c:pt idx="23">
                  <c:v>2020/841</c:v>
                </c:pt>
                <c:pt idx="24">
                  <c:v>2020/762</c:v>
                </c:pt>
                <c:pt idx="25">
                  <c:v>2019/903</c:v>
                </c:pt>
                <c:pt idx="26">
                  <c:v>2019/903</c:v>
                </c:pt>
                <c:pt idx="27">
                  <c:v>2020/7</c:v>
                </c:pt>
                <c:pt idx="28">
                  <c:v>2020/762</c:v>
                </c:pt>
                <c:pt idx="29">
                  <c:v>2020/808</c:v>
                </c:pt>
                <c:pt idx="30">
                  <c:v>2020/762</c:v>
                </c:pt>
                <c:pt idx="31">
                  <c:v>2014/205</c:v>
                </c:pt>
                <c:pt idx="32">
                  <c:v>2020/768</c:v>
                </c:pt>
                <c:pt idx="33">
                  <c:v>2020/7</c:v>
                </c:pt>
                <c:pt idx="34">
                  <c:v>2020/367</c:v>
                </c:pt>
                <c:pt idx="35">
                  <c:v>2020/367</c:v>
                </c:pt>
                <c:pt idx="36">
                  <c:v>2020/7</c:v>
                </c:pt>
                <c:pt idx="37">
                  <c:v>2020/799</c:v>
                </c:pt>
                <c:pt idx="38">
                  <c:v>2020/7</c:v>
                </c:pt>
                <c:pt idx="39">
                  <c:v>2019/920</c:v>
                </c:pt>
                <c:pt idx="40">
                  <c:v>2019/742</c:v>
                </c:pt>
                <c:pt idx="41">
                  <c:v>2020/799</c:v>
                </c:pt>
                <c:pt idx="42">
                  <c:v>2020/169</c:v>
                </c:pt>
                <c:pt idx="43">
                  <c:v>2020/335</c:v>
                </c:pt>
                <c:pt idx="44">
                  <c:v>2020/919</c:v>
                </c:pt>
                <c:pt idx="45">
                  <c:v>2020/762</c:v>
                </c:pt>
                <c:pt idx="46">
                  <c:v>2020/135</c:v>
                </c:pt>
                <c:pt idx="47">
                  <c:v>2020/7</c:v>
                </c:pt>
                <c:pt idx="48">
                  <c:v>2020/789</c:v>
                </c:pt>
                <c:pt idx="49">
                  <c:v>2020/7</c:v>
                </c:pt>
                <c:pt idx="50">
                  <c:v>2020/762</c:v>
                </c:pt>
                <c:pt idx="51">
                  <c:v>2019/950</c:v>
                </c:pt>
                <c:pt idx="52">
                  <c:v>2020/204</c:v>
                </c:pt>
                <c:pt idx="53">
                  <c:v>2020/502</c:v>
                </c:pt>
                <c:pt idx="54">
                  <c:v>2020/697</c:v>
                </c:pt>
                <c:pt idx="55">
                  <c:v>2019/697</c:v>
                </c:pt>
                <c:pt idx="56">
                  <c:v>2020/640</c:v>
                </c:pt>
                <c:pt idx="57">
                  <c:v>2019/109</c:v>
                </c:pt>
                <c:pt idx="58">
                  <c:v>2020/194</c:v>
                </c:pt>
                <c:pt idx="59">
                  <c:v>2020/707</c:v>
                </c:pt>
                <c:pt idx="60">
                  <c:v>2020/7</c:v>
                </c:pt>
                <c:pt idx="61">
                  <c:v>2019/920</c:v>
                </c:pt>
                <c:pt idx="62">
                  <c:v>2019/920</c:v>
                </c:pt>
                <c:pt idx="63">
                  <c:v>2019/920</c:v>
                </c:pt>
                <c:pt idx="64">
                  <c:v>2020/802</c:v>
                </c:pt>
                <c:pt idx="65">
                  <c:v>2020/802</c:v>
                </c:pt>
                <c:pt idx="66">
                  <c:v>2020/552</c:v>
                </c:pt>
                <c:pt idx="67">
                  <c:v>2020/100</c:v>
                </c:pt>
                <c:pt idx="68">
                  <c:v>2020/762</c:v>
                </c:pt>
                <c:pt idx="69">
                  <c:v>2020/853</c:v>
                </c:pt>
                <c:pt idx="70">
                  <c:v>2020/397</c:v>
                </c:pt>
                <c:pt idx="71">
                  <c:v>2019/920</c:v>
                </c:pt>
                <c:pt idx="72">
                  <c:v>2019/920</c:v>
                </c:pt>
                <c:pt idx="73">
                  <c:v>2020/49</c:v>
                </c:pt>
                <c:pt idx="74">
                  <c:v>2020/7</c:v>
                </c:pt>
                <c:pt idx="75">
                  <c:v>2020/799</c:v>
                </c:pt>
                <c:pt idx="76">
                  <c:v>2019/920</c:v>
                </c:pt>
                <c:pt idx="77">
                  <c:v>2019/920</c:v>
                </c:pt>
                <c:pt idx="78">
                  <c:v>2019/920</c:v>
                </c:pt>
                <c:pt idx="79">
                  <c:v>2020/390</c:v>
                </c:pt>
                <c:pt idx="80">
                  <c:v>2020/662</c:v>
                </c:pt>
                <c:pt idx="81">
                  <c:v>2020/662</c:v>
                </c:pt>
                <c:pt idx="82">
                  <c:v>2020/7</c:v>
                </c:pt>
                <c:pt idx="83">
                  <c:v>2020/7</c:v>
                </c:pt>
                <c:pt idx="84">
                  <c:v>2020/44</c:v>
                </c:pt>
                <c:pt idx="85">
                  <c:v>2019/920</c:v>
                </c:pt>
                <c:pt idx="86">
                  <c:v>20169/920</c:v>
                </c:pt>
                <c:pt idx="87">
                  <c:v>2020/7</c:v>
                </c:pt>
                <c:pt idx="88">
                  <c:v>2020/7</c:v>
                </c:pt>
                <c:pt idx="89">
                  <c:v>2020/7</c:v>
                </c:pt>
                <c:pt idx="90">
                  <c:v>2019/920</c:v>
                </c:pt>
                <c:pt idx="91">
                  <c:v>2020/513</c:v>
                </c:pt>
                <c:pt idx="92">
                  <c:v>2019/919</c:v>
                </c:pt>
                <c:pt idx="93">
                  <c:v>2020/612</c:v>
                </c:pt>
                <c:pt idx="94">
                  <c:v>2020/762</c:v>
                </c:pt>
                <c:pt idx="95">
                  <c:v>2020/717</c:v>
                </c:pt>
                <c:pt idx="96">
                  <c:v>2020/7</c:v>
                </c:pt>
                <c:pt idx="97">
                  <c:v>2020/510</c:v>
                </c:pt>
                <c:pt idx="98">
                  <c:v>2019/920</c:v>
                </c:pt>
                <c:pt idx="99">
                  <c:v>2020/7</c:v>
                </c:pt>
                <c:pt idx="100">
                  <c:v>2020/808</c:v>
                </c:pt>
                <c:pt idx="101">
                  <c:v>2020/808</c:v>
                </c:pt>
                <c:pt idx="102">
                  <c:v>2019/920</c:v>
                </c:pt>
                <c:pt idx="103">
                  <c:v>2020/7</c:v>
                </c:pt>
                <c:pt idx="104">
                  <c:v>2020/816</c:v>
                </c:pt>
                <c:pt idx="105">
                  <c:v>2020/816</c:v>
                </c:pt>
                <c:pt idx="106">
                  <c:v>2020/7</c:v>
                </c:pt>
                <c:pt idx="107">
                  <c:v>2020/190</c:v>
                </c:pt>
                <c:pt idx="108">
                  <c:v>2020/485</c:v>
                </c:pt>
                <c:pt idx="109">
                  <c:v>2050/485</c:v>
                </c:pt>
                <c:pt idx="110">
                  <c:v>2019/920</c:v>
                </c:pt>
                <c:pt idx="111">
                  <c:v>2020/365</c:v>
                </c:pt>
                <c:pt idx="112">
                  <c:v>2019/920</c:v>
                </c:pt>
                <c:pt idx="113">
                  <c:v>2019/920</c:v>
                </c:pt>
                <c:pt idx="114">
                  <c:v>2020/7</c:v>
                </c:pt>
                <c:pt idx="115">
                  <c:v>2020/682</c:v>
                </c:pt>
                <c:pt idx="116">
                  <c:v>2020/128</c:v>
                </c:pt>
                <c:pt idx="117">
                  <c:v>2020/494</c:v>
                </c:pt>
                <c:pt idx="118">
                  <c:v>2020/273</c:v>
                </c:pt>
                <c:pt idx="119">
                  <c:v>2020/273</c:v>
                </c:pt>
                <c:pt idx="120">
                  <c:v>2020/474</c:v>
                </c:pt>
                <c:pt idx="121">
                  <c:v>2020/474</c:v>
                </c:pt>
                <c:pt idx="122">
                  <c:v>2020/474</c:v>
                </c:pt>
                <c:pt idx="123">
                  <c:v>2020/474</c:v>
                </c:pt>
                <c:pt idx="124">
                  <c:v>2020/695</c:v>
                </c:pt>
                <c:pt idx="125">
                  <c:v>2020/762</c:v>
                </c:pt>
                <c:pt idx="126">
                  <c:v>2019/920</c:v>
                </c:pt>
                <c:pt idx="127">
                  <c:v>2019/903</c:v>
                </c:pt>
                <c:pt idx="128">
                  <c:v>2019/477</c:v>
                </c:pt>
                <c:pt idx="129">
                  <c:v>2020/264</c:v>
                </c:pt>
                <c:pt idx="130">
                  <c:v>2020/144</c:v>
                </c:pt>
                <c:pt idx="131">
                  <c:v>2020/216</c:v>
                </c:pt>
                <c:pt idx="132">
                  <c:v>2020/238</c:v>
                </c:pt>
                <c:pt idx="133">
                  <c:v>2020/7</c:v>
                </c:pt>
                <c:pt idx="134">
                  <c:v>2020/7</c:v>
                </c:pt>
                <c:pt idx="135">
                  <c:v>2020/7</c:v>
                </c:pt>
                <c:pt idx="136">
                  <c:v>2020/7</c:v>
                </c:pt>
                <c:pt idx="137">
                  <c:v>2020/7</c:v>
                </c:pt>
                <c:pt idx="138">
                  <c:v>2020/7</c:v>
                </c:pt>
                <c:pt idx="139">
                  <c:v>2020/7</c:v>
                </c:pt>
                <c:pt idx="140">
                  <c:v>2020/7</c:v>
                </c:pt>
                <c:pt idx="141">
                  <c:v>2020/7</c:v>
                </c:pt>
                <c:pt idx="142">
                  <c:v>2020/7</c:v>
                </c:pt>
                <c:pt idx="143">
                  <c:v>2020/7</c:v>
                </c:pt>
                <c:pt idx="144">
                  <c:v>2020/799</c:v>
                </c:pt>
                <c:pt idx="145">
                  <c:v>2020/799</c:v>
                </c:pt>
                <c:pt idx="146">
                  <c:v>2020/753</c:v>
                </c:pt>
                <c:pt idx="147">
                  <c:v>2020/753</c:v>
                </c:pt>
                <c:pt idx="148">
                  <c:v>2020/741</c:v>
                </c:pt>
                <c:pt idx="149">
                  <c:v>2020/189</c:v>
                </c:pt>
                <c:pt idx="150">
                  <c:v>2020/555</c:v>
                </c:pt>
                <c:pt idx="151">
                  <c:v>2020/555</c:v>
                </c:pt>
                <c:pt idx="152">
                  <c:v>2020/516</c:v>
                </c:pt>
                <c:pt idx="153">
                  <c:v>2020/702</c:v>
                </c:pt>
                <c:pt idx="154">
                  <c:v>2019/920</c:v>
                </c:pt>
                <c:pt idx="155">
                  <c:v>2019/903</c:v>
                </c:pt>
                <c:pt idx="156">
                  <c:v>2019/920</c:v>
                </c:pt>
                <c:pt idx="157">
                  <c:v>2019/920</c:v>
                </c:pt>
                <c:pt idx="158">
                  <c:v>2020/7</c:v>
                </c:pt>
                <c:pt idx="159">
                  <c:v>2020/7</c:v>
                </c:pt>
                <c:pt idx="160">
                  <c:v>2019/920</c:v>
                </c:pt>
                <c:pt idx="161">
                  <c:v>2020/762</c:v>
                </c:pt>
                <c:pt idx="162">
                  <c:v>2020/7</c:v>
                </c:pt>
                <c:pt idx="163">
                  <c:v>2020/336</c:v>
                </c:pt>
                <c:pt idx="164">
                  <c:v>2020/523</c:v>
                </c:pt>
                <c:pt idx="165">
                  <c:v>2019/920</c:v>
                </c:pt>
                <c:pt idx="166">
                  <c:v>2019/920</c:v>
                </c:pt>
                <c:pt idx="167">
                  <c:v>2019/903</c:v>
                </c:pt>
                <c:pt idx="168">
                  <c:v>2020/762</c:v>
                </c:pt>
                <c:pt idx="169">
                  <c:v>2020/762</c:v>
                </c:pt>
                <c:pt idx="170">
                  <c:v>2020/809</c:v>
                </c:pt>
                <c:pt idx="171">
                  <c:v>2019/780</c:v>
                </c:pt>
                <c:pt idx="172">
                  <c:v>2019/920</c:v>
                </c:pt>
                <c:pt idx="173">
                  <c:v>2019/920</c:v>
                </c:pt>
                <c:pt idx="174">
                  <c:v>2019/920</c:v>
                </c:pt>
                <c:pt idx="175">
                  <c:v>2019/967</c:v>
                </c:pt>
                <c:pt idx="176">
                  <c:v>20169/903</c:v>
                </c:pt>
                <c:pt idx="177">
                  <c:v>2020/762</c:v>
                </c:pt>
                <c:pt idx="178">
                  <c:v>2020/500</c:v>
                </c:pt>
                <c:pt idx="179">
                  <c:v>2020/500</c:v>
                </c:pt>
                <c:pt idx="180">
                  <c:v>2020/762</c:v>
                </c:pt>
                <c:pt idx="181">
                  <c:v>2020/805</c:v>
                </c:pt>
                <c:pt idx="182">
                  <c:v>2020/805</c:v>
                </c:pt>
                <c:pt idx="183">
                  <c:v>2020/7</c:v>
                </c:pt>
                <c:pt idx="184">
                  <c:v>2020/47</c:v>
                </c:pt>
                <c:pt idx="185">
                  <c:v>2020/638</c:v>
                </c:pt>
                <c:pt idx="186">
                  <c:v>2020/847</c:v>
                </c:pt>
                <c:pt idx="187">
                  <c:v>2020/848</c:v>
                </c:pt>
                <c:pt idx="188">
                  <c:v>2020/762</c:v>
                </c:pt>
                <c:pt idx="189">
                  <c:v>2020/762</c:v>
                </c:pt>
                <c:pt idx="190">
                  <c:v>2020/769</c:v>
                </c:pt>
                <c:pt idx="191">
                  <c:v>2020/7</c:v>
                </c:pt>
                <c:pt idx="192">
                  <c:v>2020/449</c:v>
                </c:pt>
                <c:pt idx="193">
                  <c:v>2020/799</c:v>
                </c:pt>
                <c:pt idx="194">
                  <c:v>2019/920</c:v>
                </c:pt>
                <c:pt idx="195">
                  <c:v>2019/920</c:v>
                </c:pt>
                <c:pt idx="196">
                  <c:v>2020/702</c:v>
                </c:pt>
                <c:pt idx="197">
                  <c:v>2020/7</c:v>
                </c:pt>
                <c:pt idx="198">
                  <c:v>2020/7</c:v>
                </c:pt>
                <c:pt idx="199">
                  <c:v>2020/392</c:v>
                </c:pt>
                <c:pt idx="200">
                  <c:v>2020/396</c:v>
                </c:pt>
                <c:pt idx="201">
                  <c:v>2020/59</c:v>
                </c:pt>
                <c:pt idx="202">
                  <c:v>2019/903</c:v>
                </c:pt>
                <c:pt idx="203">
                  <c:v>2020/762</c:v>
                </c:pt>
                <c:pt idx="204">
                  <c:v>2020/7</c:v>
                </c:pt>
                <c:pt idx="205">
                  <c:v>2020/7</c:v>
                </c:pt>
                <c:pt idx="206">
                  <c:v>2020/7</c:v>
                </c:pt>
                <c:pt idx="207">
                  <c:v>2020/7</c:v>
                </c:pt>
                <c:pt idx="208">
                  <c:v>2020/7</c:v>
                </c:pt>
                <c:pt idx="209">
                  <c:v>2020/7</c:v>
                </c:pt>
                <c:pt idx="210">
                  <c:v>2020/7</c:v>
                </c:pt>
                <c:pt idx="211">
                  <c:v>2020/7</c:v>
                </c:pt>
                <c:pt idx="212">
                  <c:v>2020/7</c:v>
                </c:pt>
                <c:pt idx="213">
                  <c:v>2020/7</c:v>
                </c:pt>
                <c:pt idx="214">
                  <c:v>2020/7</c:v>
                </c:pt>
                <c:pt idx="215">
                  <c:v>2020/7</c:v>
                </c:pt>
                <c:pt idx="216">
                  <c:v>2020/7</c:v>
                </c:pt>
                <c:pt idx="217">
                  <c:v>2020/7</c:v>
                </c:pt>
                <c:pt idx="218">
                  <c:v>2019/477</c:v>
                </c:pt>
                <c:pt idx="219">
                  <c:v>2020/799</c:v>
                </c:pt>
                <c:pt idx="220">
                  <c:v>2020/7</c:v>
                </c:pt>
                <c:pt idx="221">
                  <c:v>2020/532</c:v>
                </c:pt>
                <c:pt idx="222">
                  <c:v>2020/227</c:v>
                </c:pt>
                <c:pt idx="223">
                  <c:v>2020/7</c:v>
                </c:pt>
                <c:pt idx="224">
                  <c:v>2019/920</c:v>
                </c:pt>
                <c:pt idx="225">
                  <c:v>2019/920</c:v>
                </c:pt>
                <c:pt idx="226">
                  <c:v>2020/425</c:v>
                </c:pt>
                <c:pt idx="227">
                  <c:v>2020/425</c:v>
                </c:pt>
                <c:pt idx="228">
                  <c:v>2020/463</c:v>
                </c:pt>
                <c:pt idx="229">
                  <c:v>2020/7</c:v>
                </c:pt>
                <c:pt idx="230">
                  <c:v>2019/920</c:v>
                </c:pt>
                <c:pt idx="231">
                  <c:v>2019/920</c:v>
                </c:pt>
                <c:pt idx="232">
                  <c:v>2019/920</c:v>
                </c:pt>
                <c:pt idx="233">
                  <c:v>2020/7</c:v>
                </c:pt>
                <c:pt idx="234">
                  <c:v>2020/7</c:v>
                </c:pt>
                <c:pt idx="235">
                  <c:v>2020/391</c:v>
                </c:pt>
                <c:pt idx="236">
                  <c:v>2020/390</c:v>
                </c:pt>
                <c:pt idx="237">
                  <c:v>2020/662</c:v>
                </c:pt>
                <c:pt idx="238">
                  <c:v>2019/920</c:v>
                </c:pt>
                <c:pt idx="239">
                  <c:v>2019/920</c:v>
                </c:pt>
                <c:pt idx="240">
                  <c:v>2020/348</c:v>
                </c:pt>
                <c:pt idx="241">
                  <c:v>2020/7</c:v>
                </c:pt>
                <c:pt idx="242">
                  <c:v>2019/919</c:v>
                </c:pt>
                <c:pt idx="243">
                  <c:v>2020/919</c:v>
                </c:pt>
                <c:pt idx="244">
                  <c:v>2019/920</c:v>
                </c:pt>
                <c:pt idx="245">
                  <c:v>2020/567</c:v>
                </c:pt>
                <c:pt idx="246">
                  <c:v>2019/920</c:v>
                </c:pt>
                <c:pt idx="247">
                  <c:v>2020/7</c:v>
                </c:pt>
                <c:pt idx="248">
                  <c:v>2020/7</c:v>
                </c:pt>
                <c:pt idx="249">
                  <c:v>2020/7</c:v>
                </c:pt>
                <c:pt idx="250">
                  <c:v>2020/7</c:v>
                </c:pt>
                <c:pt idx="251">
                  <c:v>2020/837</c:v>
                </c:pt>
                <c:pt idx="252">
                  <c:v>2020/7</c:v>
                </c:pt>
                <c:pt idx="253">
                  <c:v>2019/903</c:v>
                </c:pt>
                <c:pt idx="254">
                  <c:v>2020/762</c:v>
                </c:pt>
                <c:pt idx="255">
                  <c:v>2020/495</c:v>
                </c:pt>
                <c:pt idx="256">
                  <c:v>2019/920</c:v>
                </c:pt>
                <c:pt idx="257">
                  <c:v>2019/920</c:v>
                </c:pt>
                <c:pt idx="258">
                  <c:v>2020/7</c:v>
                </c:pt>
                <c:pt idx="259">
                  <c:v>2020/512</c:v>
                </c:pt>
                <c:pt idx="260">
                  <c:v>2020/480</c:v>
                </c:pt>
                <c:pt idx="261">
                  <c:v>2020/7</c:v>
                </c:pt>
                <c:pt idx="262">
                  <c:v>2020/7</c:v>
                </c:pt>
                <c:pt idx="263">
                  <c:v>2020/19</c:v>
                </c:pt>
                <c:pt idx="264">
                  <c:v>2020/19</c:v>
                </c:pt>
                <c:pt idx="265">
                  <c:v>2020/19</c:v>
                </c:pt>
                <c:pt idx="266">
                  <c:v>2020/19</c:v>
                </c:pt>
                <c:pt idx="267">
                  <c:v>2020/565</c:v>
                </c:pt>
                <c:pt idx="268">
                  <c:v>2020/7</c:v>
                </c:pt>
                <c:pt idx="269">
                  <c:v>2020/7</c:v>
                </c:pt>
                <c:pt idx="270">
                  <c:v>2019/920</c:v>
                </c:pt>
                <c:pt idx="271">
                  <c:v>2020/7</c:v>
                </c:pt>
                <c:pt idx="272">
                  <c:v>2020/7</c:v>
                </c:pt>
                <c:pt idx="273">
                  <c:v>2020/7</c:v>
                </c:pt>
                <c:pt idx="274">
                  <c:v>2020/7</c:v>
                </c:pt>
                <c:pt idx="275">
                  <c:v>2020/7</c:v>
                </c:pt>
                <c:pt idx="276">
                  <c:v>2020/7</c:v>
                </c:pt>
                <c:pt idx="277">
                  <c:v>2020/7</c:v>
                </c:pt>
                <c:pt idx="278">
                  <c:v>2020/7</c:v>
                </c:pt>
                <c:pt idx="279">
                  <c:v>2020/7</c:v>
                </c:pt>
                <c:pt idx="280">
                  <c:v>2020/7</c:v>
                </c:pt>
                <c:pt idx="281">
                  <c:v>2020/7</c:v>
                </c:pt>
                <c:pt idx="282">
                  <c:v>2020/7</c:v>
                </c:pt>
                <c:pt idx="283">
                  <c:v>2020/7</c:v>
                </c:pt>
                <c:pt idx="284">
                  <c:v>2020/7</c:v>
                </c:pt>
                <c:pt idx="285">
                  <c:v>2020/247</c:v>
                </c:pt>
                <c:pt idx="286">
                  <c:v>2020/261</c:v>
                </c:pt>
                <c:pt idx="287">
                  <c:v>2019/477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Hoja1!$E$415:$E$427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8DE7-4354-8D94-CE73F6BECA31}"/>
            </c:ext>
          </c:extLst>
        </c:ser>
        <c:ser>
          <c:idx val="2"/>
          <c:order val="2"/>
          <c:tx>
            <c:strRef>
              <c:f>Hoja1!$F$1:$F$414</c:f>
              <c:strCache>
                <c:ptCount val="414"/>
                <c:pt idx="0">
                  <c:v>DESCRIPCIÓ</c:v>
                </c:pt>
                <c:pt idx="1">
                  <c:v>Servei de redacció estudi tècnic pas inferior sota vies FF per la prolongació C/ Major</c:v>
                </c:pt>
                <c:pt idx="2">
                  <c:v>Redacció projecte obres protecció tram marge esquerre riu Onyar (Pol. Ind. Llevant fins EDAR)</c:v>
                </c:pt>
                <c:pt idx="3">
                  <c:v>Revisió Línia de Vida</c:v>
                </c:pt>
                <c:pt idx="4">
                  <c:v>Taller educatiu contra la violència de gènere </c:v>
                </c:pt>
                <c:pt idx="5">
                  <c:v>Màgia de Pau Borrell a la Biblioteca 21/05/21</c:v>
                </c:pt>
                <c:pt idx="6">
                  <c:v>Activitat " Pols màgica" a la biblioteca 04/06/21</c:v>
                </c:pt>
                <c:pt idx="7">
                  <c:v>Taller emocional pels nens i nenes de Riudellots </c:v>
                </c:pt>
                <c:pt idx="8">
                  <c:v>Execució de les obres de condicionament d'aparcament d'unes parcel·les de la Zona Camp Quart</c:v>
                </c:pt>
                <c:pt idx="9">
                  <c:v>Obres condicionament del camí de Can Conis</c:v>
                </c:pt>
                <c:pt idx="10">
                  <c:v>Obres condicionament finques per a celebarció Fiporc</c:v>
                </c:pt>
                <c:pt idx="11">
                  <c:v>Obres formació carril bici entre el caní de Can Brugada i l'autovia A2</c:v>
                </c:pt>
                <c:pt idx="12">
                  <c:v>Subminstrament i instal·lació persianes centre de serveis i sala d'actes</c:v>
                </c:pt>
                <c:pt idx="13">
                  <c:v>Disseny díptic activitats biblioteca setembre 2020</c:v>
                </c:pt>
                <c:pt idx="14">
                  <c:v>Classes de reforç</c:v>
                </c:pt>
                <c:pt idx="15">
                  <c:v>Plantació arbres al c/ major i bxda. Acacies i arbustos al c/ estació</c:v>
                </c:pt>
                <c:pt idx="16">
                  <c:v>Formació al CEIP Riudellots sobre "Els canvis  a l'adolescència"</c:v>
                </c:pt>
                <c:pt idx="17">
                  <c:v>L'hora del conte en anglès a la Biblioteca (13/11/2020)</c:v>
                </c:pt>
                <c:pt idx="18">
                  <c:v>Storytime a la biblioteca 29/04/21</c:v>
                </c:pt>
                <c:pt idx="19">
                  <c:v>Servei disseny gràfic FIPORC</c:v>
                </c:pt>
                <c:pt idx="20">
                  <c:v>Espectacle "Cua de rata" a la biblioteca 26/03/2021</c:v>
                </c:pt>
                <c:pt idx="21">
                  <c:v>Placa Casa Cultura </c:v>
                </c:pt>
                <c:pt idx="22">
                  <c:v>Servei de difusió de noticies al portal Girona Noticies</c:v>
                </c:pt>
                <c:pt idx="23">
                  <c:v>Servei de difusió de notes de premsa i publicitat a l'Ajuntament </c:v>
                </c:pt>
                <c:pt idx="24">
                  <c:v>Activitats de sensibilització ambiental a la biblioteca 07/05/21</c:v>
                </c:pt>
                <c:pt idx="25">
                  <c:v>Sessió de contes "Contes màgics"a la biblioteca municipal (18/09/20)</c:v>
                </c:pt>
                <c:pt idx="26">
                  <c:v>Espectacle narració oral "La medicina d'en Jordi" a la biblioteca (16/10/20)</c:v>
                </c:pt>
                <c:pt idx="27">
                  <c:v>3 tallers d'autoconeixament i creativitat a l'Escola</c:v>
                </c:pt>
                <c:pt idx="28">
                  <c:v>Contes i emocions a la biblioteca </c:v>
                </c:pt>
                <c:pt idx="29">
                  <c:v>Actuació Cobla la Principal de la Bisbal </c:v>
                </c:pt>
                <c:pt idx="30">
                  <c:v>Taller de lectura educatiu amb animals a la biblioteca 09/04/21</c:v>
                </c:pt>
                <c:pt idx="31">
                  <c:v>Servei de manteniment alarmes edificis municipals </c:v>
                </c:pt>
                <c:pt idx="32">
                  <c:v>Subministrament i instal·lació escultura passeig ú d'octubre</c:v>
                </c:pt>
                <c:pt idx="33">
                  <c:v>Exhumació reste nínxol 231 per renúncia </c:v>
                </c:pt>
                <c:pt idx="34">
                  <c:v>Subministrament papereres casc antic </c:v>
                </c:pt>
                <c:pt idx="35">
                  <c:v>Subministrament llistons per arranjament bancs </c:v>
                </c:pt>
                <c:pt idx="36">
                  <c:v>Subministrament material </c:v>
                </c:pt>
                <c:pt idx="37">
                  <c:v>Banc doble c/ Estacio</c:v>
                </c:pt>
                <c:pt idx="38">
                  <c:v>Subministrament Estaca Punta </c:v>
                </c:pt>
                <c:pt idx="39">
                  <c:v>Edició i producció d'un video amb el conjunt d'imatges registrades durant la fir Fiporc (time lapse)</c:v>
                </c:pt>
                <c:pt idx="40">
                  <c:v>Servei de 50 hores de tasques de manteniment de la nova web municipal </c:v>
                </c:pt>
                <c:pt idx="41">
                  <c:v>Servei de reciclatge de petits residus a la Minideixalleria urbana </c:v>
                </c:pt>
                <c:pt idx="42">
                  <c:v>Subministrament lluminàries oficinesplanta pis Foodlab</c:v>
                </c:pt>
                <c:pt idx="43">
                  <c:v>Servei redacció projecte reurbanització carrer Nou</c:v>
                </c:pt>
                <c:pt idx="44">
                  <c:v>Taller plantes medicinals casa cultura </c:v>
                </c:pt>
                <c:pt idx="45">
                  <c:v>Tast de vins a la biblioteca 25/03/21</c:v>
                </c:pt>
                <c:pt idx="46">
                  <c:v>Reparació ascensor pavelló </c:v>
                </c:pt>
                <c:pt idx="47">
                  <c:v>Reparació ascensor escola</c:v>
                </c:pt>
                <c:pt idx="48">
                  <c:v>Placa ascensor Casa Cultura </c:v>
                </c:pt>
                <c:pt idx="49">
                  <c:v>Alumini vidre </c:v>
                </c:pt>
                <c:pt idx="50">
                  <c:v>Hora del conte biblioteca 29/01/21</c:v>
                </c:pt>
                <c:pt idx="51">
                  <c:v>Servei redacció modificació0 TR NNSS planejament C/ Ginesta</c:v>
                </c:pt>
                <c:pt idx="52">
                  <c:v>Elaboració projecte arranjament carrers Arboç, Romaní i Farigola del pol. Industrial </c:v>
                </c:pt>
                <c:pt idx="53">
                  <c:v>Servei direcció i coordinació de seguretat i salut obres formació tram carril bici entre cami Can Brugada i A2 </c:v>
                </c:pt>
                <c:pt idx="54">
                  <c:v>Obres reparació filtracions aigua CP Av. Països Catalans, 72</c:v>
                </c:pt>
                <c:pt idx="55">
                  <c:v>Treballs detecció i arranjament d'entrada d'aigua des de la via pública al soterrani de l'edifici Av. Països Catalans, 72</c:v>
                </c:pt>
                <c:pt idx="56">
                  <c:v>Obres fonamentació per a instal·lació columnes enllumenat solar prologanció C/ Major </c:v>
                </c:pt>
                <c:pt idx="57">
                  <c:v>Obres arranjament resssalts Avgda Països Catalans i Urb Mas Joals</c:v>
                </c:pt>
                <c:pt idx="58">
                  <c:v>Obres adequació ressalts av. Mas pins </c:v>
                </c:pt>
                <c:pt idx="59">
                  <c:v>Obres reposició fanal C/ Onyar </c:v>
                </c:pt>
                <c:pt idx="60">
                  <c:v>Servei de desinsectació de formigues a la llar d'infants </c:v>
                </c:pt>
                <c:pt idx="61">
                  <c:v>Inserció 20 falques publicitaries Fiporc </c:v>
                </c:pt>
                <c:pt idx="62">
                  <c:v>Inserció 27 falques publicitàries de Fiporc </c:v>
                </c:pt>
                <c:pt idx="63">
                  <c:v>Servei ambulancia Fiporc </c:v>
                </c:pt>
                <c:pt idx="64">
                  <c:v>Realització campanay de nadal </c:v>
                </c:pt>
                <c:pt idx="65">
                  <c:v>Creació pàgina cultural a xarxes socials</c:v>
                </c:pt>
                <c:pt idx="66">
                  <c:v>Servei gestió escola de música</c:v>
                </c:pt>
                <c:pt idx="67">
                  <c:v>Obres construcció tanca perimetral finca C/ Baixada Acàcies amb Avgda. Països Catalans</c:v>
                </c:pt>
                <c:pt idx="68">
                  <c:v>Sessió "Divercontes"  a la biblioteca el 14/05/21</c:v>
                </c:pt>
                <c:pt idx="69">
                  <c:v>Subministrament porteria i bancs pavelló </c:v>
                </c:pt>
                <c:pt idx="70">
                  <c:v>Subministrament escultura Rotonda</c:v>
                </c:pt>
                <c:pt idx="71">
                  <c:v>Servei inserció 2 anuncis de Fiporc de mijà pàgina.</c:v>
                </c:pt>
                <c:pt idx="72">
                  <c:v>Servei d'encartament de 10.000 programes de Fiporc.</c:v>
                </c:pt>
                <c:pt idx="73">
                  <c:v>Servei representació espectacle familiar "Cabaret patufet i els tres porquets"</c:v>
                </c:pt>
                <c:pt idx="74">
                  <c:v>Obsequis visita patge reial a l'escola i la llar d'infants </c:v>
                </c:pt>
                <c:pt idx="75">
                  <c:v>Font de plàstic reciclat per a la zona d'esbarjo per gossos de la pineda</c:v>
                </c:pt>
                <c:pt idx="76">
                  <c:v>Servei impressió roll-up</c:v>
                </c:pt>
                <c:pt idx="77">
                  <c:v>Impressió de 5.000 estovalles de paper de Fiporc.</c:v>
                </c:pt>
                <c:pt idx="78">
                  <c:v>Impressió d'una lona per l'escenari  amb el nou logo de Fiporc.</c:v>
                </c:pt>
                <c:pt idx="79">
                  <c:v>Servei impressió llibres protagonistes 2012 i 2013</c:v>
                </c:pt>
                <c:pt idx="80">
                  <c:v>Impressió de 1.000 butlletes de votació de la campanya dels pressupostos participatius</c:v>
                </c:pt>
                <c:pt idx="81">
                  <c:v>Impressió de 1.000 llibrets amb les propostes que van a votació de la campanya dels pressupostos participatius</c:v>
                </c:pt>
                <c:pt idx="82">
                  <c:v>Punts de llibre biblioteca municipal </c:v>
                </c:pt>
                <c:pt idx="83">
                  <c:v>Subminsitrament tarja visita regidor Josep Lluis Santamaria</c:v>
                </c:pt>
                <c:pt idx="84">
                  <c:v>Servei inspecció periòdica instal·lació elèctrica BT zona esportiva</c:v>
                </c:pt>
                <c:pt idx="85">
                  <c:v>Publicació anunci d'una pàgina en el diari ARA.</c:v>
                </c:pt>
                <c:pt idx="86">
                  <c:v>Publicació anunci d'una pàgina en la revista Tot Girona.</c:v>
                </c:pt>
                <c:pt idx="87">
                  <c:v>Subministrament material vigilants municipals </c:v>
                </c:pt>
                <c:pt idx="88">
                  <c:v>Micro walkies vigilants </c:v>
                </c:pt>
                <c:pt idx="89">
                  <c:v>Canviar logotipatge vehicle vigilants municipals </c:v>
                </c:pt>
                <c:pt idx="90">
                  <c:v>Mostra d'antics arts i oficis en Fiporc.</c:v>
                </c:pt>
                <c:pt idx="91">
                  <c:v>Prevenció riscos laborals personal</c:v>
                </c:pt>
                <c:pt idx="92">
                  <c:v>Formació en higiene alimentària</c:v>
                </c:pt>
                <c:pt idx="93">
                  <c:v>Subministrament i instal·lació punt càrrega vehicles elèctrics</c:v>
                </c:pt>
                <c:pt idx="94">
                  <c:v>Sessió contes per nadons a la biblioteca 12/02/21</c:v>
                </c:pt>
                <c:pt idx="95">
                  <c:v>Neteja sorres rec Cal Queco</c:v>
                </c:pt>
                <c:pt idx="96">
                  <c:v>Subministrament de productes lots de nadal treballadors ajuntament</c:v>
                </c:pt>
                <c:pt idx="97">
                  <c:v>Treballs de pintura interior a  la llar d'infants municipal</c:v>
                </c:pt>
                <c:pt idx="98">
                  <c:v>Assegurança d'inclemències meteorològiques per la fira Fiporc.</c:v>
                </c:pt>
                <c:pt idx="99">
                  <c:v>Inspecció xarxa de sanejament i pluvial c/onyar</c:v>
                </c:pt>
                <c:pt idx="100">
                  <c:v>Servei de neteja, desinfecció COVID-19</c:v>
                </c:pt>
                <c:pt idx="101">
                  <c:v>Memòria seguretat i salut COVID 19 per actuació concert St Esteve</c:v>
                </c:pt>
                <c:pt idx="102">
                  <c:v>Concert Orquestra Jove la Selva</c:v>
                </c:pt>
                <c:pt idx="103">
                  <c:v>Plantació Plantes </c:v>
                </c:pt>
                <c:pt idx="104">
                  <c:v>Substitució arbres Av. Girona </c:v>
                </c:pt>
                <c:pt idx="105">
                  <c:v>Plantació rosers vermells davant ajuntament </c:v>
                </c:pt>
                <c:pt idx="106">
                  <c:v>Subministrament de productes lots de nadal treballadors ajuntament</c:v>
                </c:pt>
                <c:pt idx="107">
                  <c:v>Servei el·laboració Pla Igualtat i protocol assetjament</c:v>
                </c:pt>
                <c:pt idx="108">
                  <c:v>Servei de desratització del casc urbà</c:v>
                </c:pt>
                <c:pt idx="109">
                  <c:v>Servei de desratització i desinsectació dels edificis municipals</c:v>
                </c:pt>
                <c:pt idx="110">
                  <c:v>Lloguer tanques perimetrals per la zona de brasa de fiporc.</c:v>
                </c:pt>
                <c:pt idx="111">
                  <c:v>Subministrament material prevenció COVID-19</c:v>
                </c:pt>
                <c:pt idx="112">
                  <c:v>Servei de 40 falques publicitàries de Fiporc a RAC1.</c:v>
                </c:pt>
                <c:pt idx="113">
                  <c:v>Impressió, col·locació i retirada de 250 bandoleres als fanals.</c:v>
                </c:pt>
                <c:pt idx="114">
                  <c:v>Inalàmbric casa de cultura</c:v>
                </c:pt>
                <c:pt idx="115">
                  <c:v>Pistola Polvoritzadora per a la llar d'infants </c:v>
                </c:pt>
                <c:pt idx="116">
                  <c:v>Subministrament i instal·lació elements de joc per al parc infantil del C/ Montseny</c:v>
                </c:pt>
                <c:pt idx="117">
                  <c:v>Espectacle familiar “TUT-TURUTUT LA PRINCESA!” de la Cia. La Bleda de la Helena Escobar Aunós el dia 29 de novembre de 2020 a la Sala d’Actes</c:v>
                </c:pt>
                <c:pt idx="118">
                  <c:v>Subscripció Punt Diari</c:v>
                </c:pt>
                <c:pt idx="119">
                  <c:v>Contractació diversos serveis publicitaris</c:v>
                </c:pt>
                <c:pt idx="120">
                  <c:v>Subministrament material escolar i lúdic</c:v>
                </c:pt>
                <c:pt idx="121">
                  <c:v>Subministrament material escolar i lúdic</c:v>
                </c:pt>
                <c:pt idx="122">
                  <c:v>Subminsitrament material llar infants</c:v>
                </c:pt>
                <c:pt idx="123">
                  <c:v>Subministrament material escolar i lúdic</c:v>
                </c:pt>
                <c:pt idx="124">
                  <c:v>Auditoria informàtica</c:v>
                </c:pt>
                <c:pt idx="125">
                  <c:v>Taller tecnologic biblioteca 4,11 i 18 de març del 2021</c:v>
                </c:pt>
                <c:pt idx="126">
                  <c:v>Ideacció i disseny de la imatge gràfica de fiporc.</c:v>
                </c:pt>
                <c:pt idx="127">
                  <c:v>Sessió de contes "El Sr. Paraigua sobre i es tanca" (06/11/2020)</c:v>
                </c:pt>
                <c:pt idx="128">
                  <c:v>Servei d’organització de la fira Fiporc, i que incloguin durant la franja horària de 12 a 16 h del dissabte i el diumenge de la fira, tres persones en el punt principal de venda de tiquets i de dues persones en el punt secundari de venda de tiquets, com a</c:v>
                </c:pt>
                <c:pt idx="129">
                  <c:v>Subministrament de lluminària ornamental nadalenca en arrandament</c:v>
                </c:pt>
                <c:pt idx="130">
                  <c:v>Subministrament llums emergència del sistema led.</c:v>
                </c:pt>
                <c:pt idx="131">
                  <c:v>Subministrament nevera frigorífica</c:v>
                </c:pt>
                <c:pt idx="132">
                  <c:v>instal·lació lluminàries zona esbarjo gossos</c:v>
                </c:pt>
                <c:pt idx="133">
                  <c:v>Reparació termo c/ Verge de Núria 28 1er A</c:v>
                </c:pt>
                <c:pt idx="134">
                  <c:v>Localitzar averia enllumenat Urb. Can Jordi</c:v>
                </c:pt>
                <c:pt idx="135">
                  <c:v>Avaria xarxa informatica dispensari mèdic</c:v>
                </c:pt>
                <c:pt idx="136">
                  <c:v>Arreglar projector casal jubilats </c:v>
                </c:pt>
                <c:pt idx="137">
                  <c:v>Instal·lació il·luminació parking bxda acacies </c:v>
                </c:pt>
                <c:pt idx="138">
                  <c:v>Subministrament material divers brigada municipal </c:v>
                </c:pt>
                <c:pt idx="139">
                  <c:v>Subministrament material brigada </c:v>
                </c:pt>
                <c:pt idx="140">
                  <c:v>Reparació rentaplats lliri blau</c:v>
                </c:pt>
                <c:pt idx="141">
                  <c:v>Reparació aire acondicionat lliri blau </c:v>
                </c:pt>
                <c:pt idx="142">
                  <c:v>Muntatge aixeta camp futbol</c:v>
                </c:pt>
                <c:pt idx="143">
                  <c:v>Forn Espai Jove</c:v>
                </c:pt>
                <c:pt idx="144">
                  <c:v>Il·luminació Led pas soterrani c/ Estació </c:v>
                </c:pt>
                <c:pt idx="145">
                  <c:v>Material divers brigada </c:v>
                </c:pt>
                <c:pt idx="146">
                  <c:v>Reposició fanal</c:v>
                </c:pt>
                <c:pt idx="147">
                  <c:v>Fanal Av. Mas Pins </c:v>
                </c:pt>
                <c:pt idx="148">
                  <c:v>Reposició fanal aixafat c/ Onyar</c:v>
                </c:pt>
                <c:pt idx="149">
                  <c:v>Reposició fanal</c:v>
                </c:pt>
                <c:pt idx="150">
                  <c:v>Restituir columna i lluminaria c/Farigola </c:v>
                </c:pt>
                <c:pt idx="151">
                  <c:v>Restituir columna i lluminaria Av. Mas Vilà </c:v>
                </c:pt>
                <c:pt idx="152">
                  <c:v>Restituir columna i lluminària Av. Mas Pins (Cimencat)</c:v>
                </c:pt>
                <c:pt idx="153">
                  <c:v>Cursos d'anglès </c:v>
                </c:pt>
                <c:pt idx="154">
                  <c:v>Conferència sobre el futur de la carn dins la jornada tècnica de Fiporc.</c:v>
                </c:pt>
                <c:pt idx="155">
                  <c:v>Sessió de contes "Viure del conte" a la Biblioteca (12/11/20)</c:v>
                </c:pt>
                <c:pt idx="156">
                  <c:v>Mostra d'antics arts i oficis en Fiporc.</c:v>
                </c:pt>
                <c:pt idx="157">
                  <c:v>Servei de transport Fiporc</c:v>
                </c:pt>
                <c:pt idx="158">
                  <c:v>Subministrament de material per a arranjaments (Rajoles per Foodlab)</c:v>
                </c:pt>
                <c:pt idx="159">
                  <c:v>Subministrament de material per a arranjaments (paret Foodlab)</c:v>
                </c:pt>
                <c:pt idx="160">
                  <c:v>Compra de 900kg de carbó vegetal d'alzina.</c:v>
                </c:pt>
                <c:pt idx="161">
                  <c:v>Activitat a l'exterior de la biblioteca 28/05/21</c:v>
                </c:pt>
                <c:pt idx="162">
                  <c:v>Subministrament de productes lots de nadal treballadors ajuntament</c:v>
                </c:pt>
                <c:pt idx="163">
                  <c:v>Servei protecció de dades</c:v>
                </c:pt>
                <c:pt idx="164">
                  <c:v>Adquisició d'un aparell i dels reactius per mesurar el nivell de clor de l'aigua de la llar d'infants</c:v>
                </c:pt>
                <c:pt idx="165">
                  <c:v>Lloguer de lavabos per Fiporc i transport de contenidor.</c:v>
                </c:pt>
                <c:pt idx="166">
                  <c:v>Impressió de les il·lustracions del còmic d'en Lloti de Fiporc sobre cartró ploma.</c:v>
                </c:pt>
                <c:pt idx="167">
                  <c:v>Taller infantil de joieria a la Biblioteca (11/12/20)</c:v>
                </c:pt>
                <c:pt idx="168">
                  <c:v>Contes i tresors per nadons a la biblioteca 06/05/21</c:v>
                </c:pt>
                <c:pt idx="169">
                  <c:v>Hora del conte a la piscina 09/7/21</c:v>
                </c:pt>
                <c:pt idx="170">
                  <c:v>Subminsitrament llibres biblioteca municipal</c:v>
                </c:pt>
                <c:pt idx="172">
                  <c:v>Lloguer de taules i cadires per la fira Fiporc.</c:v>
                </c:pt>
                <c:pt idx="173">
                  <c:v>Servei de 36 falques publicitaries per fiporc.</c:v>
                </c:pt>
                <c:pt idx="174">
                  <c:v>Mostra d'ofici de forjador durant la fira Fiporc.</c:v>
                </c:pt>
                <c:pt idx="175">
                  <c:v>Presa fotografies aèries municipi</c:v>
                </c:pt>
                <c:pt idx="176">
                  <c:v>Taller "Fem un album plegable" a la Biblioteca Municipal (09/10/20)</c:v>
                </c:pt>
                <c:pt idx="177">
                  <c:v>Taller a la Biblioteca 05/02/21</c:v>
                </c:pt>
                <c:pt idx="178">
                  <c:v>Servei reparació i muntatge tres para-sols piscina municipal</c:v>
                </c:pt>
                <c:pt idx="179">
                  <c:v>Subministrament i muntatge dos para-sols piscina municipal</c:v>
                </c:pt>
                <c:pt idx="180">
                  <c:v>Taller "punts de llibre" a la biblioteca 12/03/21</c:v>
                </c:pt>
                <c:pt idx="181">
                  <c:v>Subministrament material sonorització sala actes</c:v>
                </c:pt>
                <c:pt idx="182">
                  <c:v>Instal·lació cablejat </c:v>
                </c:pt>
                <c:pt idx="183">
                  <c:v>Servidor per les videoactes.</c:v>
                </c:pt>
                <c:pt idx="184">
                  <c:v>Subministrament i configuració de discs durs de portàtils per a teletreball</c:v>
                </c:pt>
                <c:pt idx="185">
                  <c:v>Subministrament i configuració de 3 discs durs per als portàtils de la Casa de Cultura</c:v>
                </c:pt>
                <c:pt idx="186">
                  <c:v>Servei de reparació de 12 ordinadors de les oficines municipals Ajuntament de Riudellots</c:v>
                </c:pt>
                <c:pt idx="187">
                  <c:v>Subministrament prestatgeries metal·liques pavelló</c:v>
                </c:pt>
                <c:pt idx="188">
                  <c:v>Sessió de contes picantons a la biblioteca 25/03/21</c:v>
                </c:pt>
                <c:pt idx="189">
                  <c:v>Taller planetari festiu a la biblioteca 16/04/21</c:v>
                </c:pt>
                <c:pt idx="190">
                  <c:v>Assessorament jurídic regularització gestió urbanística Urb. Can Jordi</c:v>
                </c:pt>
                <c:pt idx="191">
                  <c:v>Subministrament de productes lots de nadal treballadors ajuntament</c:v>
                </c:pt>
                <c:pt idx="192">
                  <c:v>Servei de realització d'un video explicatiu de la convocatòria de subvencions per establiments comercials i de serveis afectats pel virus Covid-19</c:v>
                </c:pt>
                <c:pt idx="193">
                  <c:v>Banc per la parada del bus de la c-25</c:v>
                </c:pt>
                <c:pt idx="194">
                  <c:v>Subministrament de materials d'estris per la fira Fiporc.</c:v>
                </c:pt>
                <c:pt idx="195">
                  <c:v>Subministrament de tasses de metall amb l'impressió de Fiporc.</c:v>
                </c:pt>
                <c:pt idx="196">
                  <c:v>Curs de Cuina </c:v>
                </c:pt>
                <c:pt idx="197">
                  <c:v>Subministrament de productes lots de nadal treballadors ajuntament</c:v>
                </c:pt>
                <c:pt idx="198">
                  <c:v>Subministrament de productes lots de nadal treballadors ajuntament</c:v>
                </c:pt>
                <c:pt idx="199">
                  <c:v>Obres eliminació contenidors soterrats en tres punts del municipi</c:v>
                </c:pt>
                <c:pt idx="200">
                  <c:v>Instal·lació esctultura Rotonda</c:v>
                </c:pt>
                <c:pt idx="201">
                  <c:v>Servei inspecció periòdica ascensors</c:v>
                </c:pt>
                <c:pt idx="202">
                  <c:v>Taller de conte "El Geni Rodari" a la Biblioteca </c:v>
                </c:pt>
                <c:pt idx="203">
                  <c:v>Sessió de contes a la biblioteca 19/03/21</c:v>
                </c:pt>
                <c:pt idx="204">
                  <c:v>Subministrament material d'oficina</c:v>
                </c:pt>
                <c:pt idx="205">
                  <c:v>Material oficina, agendes 2021</c:v>
                </c:pt>
                <c:pt idx="206">
                  <c:v>material oficina</c:v>
                </c:pt>
                <c:pt idx="207">
                  <c:v>Subministrament dos segells ajuntament</c:v>
                </c:pt>
                <c:pt idx="208">
                  <c:v>Material d'oficina</c:v>
                </c:pt>
                <c:pt idx="209">
                  <c:v>Material d'oficina</c:v>
                </c:pt>
                <c:pt idx="210">
                  <c:v>comanda material oficina</c:v>
                </c:pt>
                <c:pt idx="211">
                  <c:v>Subministrament material oficina</c:v>
                </c:pt>
                <c:pt idx="212">
                  <c:v>Subministrament material oficina</c:v>
                </c:pt>
                <c:pt idx="213">
                  <c:v>Subministrament material d'oficina</c:v>
                </c:pt>
                <c:pt idx="214">
                  <c:v>Material oficina</c:v>
                </c:pt>
                <c:pt idx="215">
                  <c:v>Subministrament lector codi barres per a la biblioteca</c:v>
                </c:pt>
                <c:pt idx="216">
                  <c:v>Subministrament material oficina</c:v>
                </c:pt>
                <c:pt idx="217">
                  <c:v>Subministament vinils distància seguretat  COVID19 zones d'espera</c:v>
                </c:pt>
                <c:pt idx="218">
                  <c:v>Subministrament elements de joc al parc del c/ Sant Jordi </c:v>
                </c:pt>
                <c:pt idx="219">
                  <c:v>Màstil Bandera</c:v>
                </c:pt>
                <c:pt idx="220">
                  <c:v>Subministrament miralls de tràfic </c:v>
                </c:pt>
                <c:pt idx="221">
                  <c:v>Obres tancament patis Llar infants</c:v>
                </c:pt>
                <c:pt idx="222">
                  <c:v>Taller artístic pels alumnes de l'escola de Riduellots </c:v>
                </c:pt>
                <c:pt idx="223">
                  <c:v>Subministrament botiqui i mascaretes vigilants municipals </c:v>
                </c:pt>
                <c:pt idx="224">
                  <c:v>Lloguer, transport, muntatge i desmuntatge de 14 carpes per Fiporc.</c:v>
                </c:pt>
                <c:pt idx="225">
                  <c:v>Lloguer vehicle frigorífic</c:v>
                </c:pt>
                <c:pt idx="226">
                  <c:v>Substitució cablejat i de les caixes de connexions i proteccions de les lluminàries de la C-25.</c:v>
                </c:pt>
                <c:pt idx="227">
                  <c:v>Servei posada en marxa piscines municipals</c:v>
                </c:pt>
                <c:pt idx="228">
                  <c:v>Obres impermeabilització paret nord i est pavelló</c:v>
                </c:pt>
                <c:pt idx="229">
                  <c:v>Impermeabilització esquerdes mur nord Ajuntament</c:v>
                </c:pt>
                <c:pt idx="230">
                  <c:v>Servei de 42 falques publicitàries per Fiporc.</c:v>
                </c:pt>
                <c:pt idx="231">
                  <c:v>Servei de 25 falques publicitàries de Fiporc.</c:v>
                </c:pt>
                <c:pt idx="232">
                  <c:v>Servei de 70 falques publicitaries per fiporc.</c:v>
                </c:pt>
                <c:pt idx="233">
                  <c:v>Subministrament rodes coxe vigilants municipals </c:v>
                </c:pt>
                <c:pt idx="234">
                  <c:v>Pneumàtics furgo brigada 8098 GPK</c:v>
                </c:pt>
                <c:pt idx="235">
                  <c:v>subministament i reparació parquet planta pis edifici ajuntament</c:v>
                </c:pt>
                <c:pt idx="236">
                  <c:v>Servei disseny i maquetació llibres protagonistes 2012 i 2013</c:v>
                </c:pt>
                <c:pt idx="237">
                  <c:v>Disseny gràfic de la campanya de votació dels pressupostos participatius</c:v>
                </c:pt>
                <c:pt idx="238">
                  <c:v>Dissenyar imatge gràfica de la programació i dels cartells de Fiporc 2020.</c:v>
                </c:pt>
                <c:pt idx="239">
                  <c:v>Servei disseny cartell base Fiporc</c:v>
                </c:pt>
                <c:pt idx="240">
                  <c:v>Disseny gràfic per elaborar material COVD19</c:v>
                </c:pt>
                <c:pt idx="241">
                  <c:v>Subministrament de productes lots de nadal treballadors ajuntament</c:v>
                </c:pt>
                <c:pt idx="242">
                  <c:v>Servei formació online sobre tecnoligies de la informació i comunicació</c:v>
                </c:pt>
                <c:pt idx="243">
                  <c:v>Curs Actic Casa Cultura </c:v>
                </c:pt>
                <c:pt idx="244">
                  <c:v>Servei de control d'accés de vehicles a l'àrea de tast durant la fira Fiporc, en horari de 9 a 18 h.</c:v>
                </c:pt>
                <c:pt idx="245">
                  <c:v>Servei reconeixements mèdics aspirants procés selecció vigilants municipals</c:v>
                </c:pt>
                <c:pt idx="246">
                  <c:v>Compra 2 pernils Duroc Ibèric per servir en la fira Fiporc.</c:v>
                </c:pt>
                <c:pt idx="247">
                  <c:v>Subministrament senyals de trànsit</c:v>
                </c:pt>
                <c:pt idx="248">
                  <c:v>Subministrament plantilles i separadors carrils </c:v>
                </c:pt>
                <c:pt idx="249">
                  <c:v>Pilona fixe </c:v>
                </c:pt>
                <c:pt idx="250">
                  <c:v>Abraçadores per fleix</c:v>
                </c:pt>
                <c:pt idx="251">
                  <c:v>Subministrament bandes reductores velocitat camí Can Calvet</c:v>
                </c:pt>
                <c:pt idx="252">
                  <c:v>Senyal alumini</c:v>
                </c:pt>
                <c:pt idx="253">
                  <c:v>Representació de l'espectacle "Caga-tió" a la Biblioteca (4/12/20)</c:v>
                </c:pt>
                <c:pt idx="254">
                  <c:v>Sessió "Iogacontes" a la biblioteca 05/03/21</c:v>
                </c:pt>
                <c:pt idx="255">
                  <c:v>Valoració finca edificable situada al Pol. Ind. Sector Poneny i finca qualificada de zv municipal</c:v>
                </c:pt>
                <c:pt idx="256">
                  <c:v>Tall de pernil en la fira Fiprc.</c:v>
                </c:pt>
                <c:pt idx="257">
                  <c:v>Subministrament d'etiquetes per la difussió de la fira Fiporc</c:v>
                </c:pt>
                <c:pt idx="258">
                  <c:v>Paper oficial timbrat Generalitat</c:v>
                </c:pt>
                <c:pt idx="259">
                  <c:v>Servei de redacció d'un estudi funcional d'equipament residencial per a la gent gran del municipi</c:v>
                </c:pt>
                <c:pt idx="260">
                  <c:v>Subministrament de llibres de text per alumnes escola Pública</c:v>
                </c:pt>
                <c:pt idx="261">
                  <c:v>Subministrament de llibres per la Biblioteca Municipal</c:v>
                </c:pt>
                <c:pt idx="262">
                  <c:v>Subministrament de llibres per la Biblioteca Municipal</c:v>
                </c:pt>
                <c:pt idx="263">
                  <c:v>Subministrament llibres per biblioteca</c:v>
                </c:pt>
                <c:pt idx="264">
                  <c:v>Subministrament llibres per biblioteca</c:v>
                </c:pt>
                <c:pt idx="265">
                  <c:v>Subministrament revista "Petit Sapiens" per la biblioteca </c:v>
                </c:pt>
                <c:pt idx="266">
                  <c:v>Subministrament llibres per biblioteca</c:v>
                </c:pt>
                <c:pt idx="267">
                  <c:v>Servei recollida , transport i gestió plaques fibrociment existents en dos abocaments</c:v>
                </c:pt>
                <c:pt idx="268">
                  <c:v>Fundes i protectors mòbils </c:v>
                </c:pt>
                <c:pt idx="269">
                  <c:v>Subministrament material vigilants municipals </c:v>
                </c:pt>
                <c:pt idx="270">
                  <c:v>Servei inserció d'un anunci per la fira Fiporc.</c:v>
                </c:pt>
                <c:pt idx="271">
                  <c:v>Mascaretes vigilants </c:v>
                </c:pt>
                <c:pt idx="272">
                  <c:v>Material vigilants </c:v>
                </c:pt>
                <c:pt idx="273">
                  <c:v>Vestuari per la brigada.</c:v>
                </c:pt>
                <c:pt idx="274">
                  <c:v>Roba brigada </c:v>
                </c:pt>
                <c:pt idx="275">
                  <c:v>Subministrament material brigada</c:v>
                </c:pt>
                <c:pt idx="276">
                  <c:v>Subministrament material brigada</c:v>
                </c:pt>
                <c:pt idx="277">
                  <c:v>Subministrament material divers brigada municipal </c:v>
                </c:pt>
                <c:pt idx="278">
                  <c:v>Subministrament material brigada </c:v>
                </c:pt>
                <c:pt idx="279">
                  <c:v>Subminitrament material conserge escola </c:v>
                </c:pt>
                <c:pt idx="280">
                  <c:v>Material brigada </c:v>
                </c:pt>
                <c:pt idx="281">
                  <c:v>Material brigada </c:v>
                </c:pt>
                <c:pt idx="282">
                  <c:v>Subministrament material</c:v>
                </c:pt>
                <c:pt idx="283">
                  <c:v>Material manteniment</c:v>
                </c:pt>
                <c:pt idx="284">
                  <c:v>Pantalles ordinadors biblioteca </c:v>
                </c:pt>
                <c:pt idx="285">
                  <c:v>Subministrament i configuració de 3 discs durs per als portàtils que han de seguir teletreballant.</c:v>
                </c:pt>
                <c:pt idx="286">
                  <c:v>Diagnosi i elaboració d'informe sobre necessitats informàtiques i de connectivitat de l'Ajuntament, l'Espai Jove, la Llar d'Infants, la Biblioteca i la Casa de Cultura.</c:v>
                </c:pt>
                <c:pt idx="287">
                  <c:v>Obres instal·lació terra cautxu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Hoja1!$F$415:$F$427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2-8DE7-4354-8D94-CE73F6BECA31}"/>
            </c:ext>
          </c:extLst>
        </c:ser>
        <c:ser>
          <c:idx val="3"/>
          <c:order val="3"/>
          <c:tx>
            <c:strRef>
              <c:f>Hoja1!$G$1:$G$414</c:f>
              <c:strCache>
                <c:ptCount val="414"/>
                <c:pt idx="0">
                  <c:v>ADJUDICATARI: NIF</c:v>
                </c:pt>
                <c:pt idx="1">
                  <c:v>B17646563</c:v>
                </c:pt>
                <c:pt idx="2">
                  <c:v>B17646563</c:v>
                </c:pt>
                <c:pt idx="3">
                  <c:v>B64037609</c:v>
                </c:pt>
                <c:pt idx="4">
                  <c:v>B65758427</c:v>
                </c:pt>
                <c:pt idx="5">
                  <c:v>B65758427</c:v>
                </c:pt>
                <c:pt idx="6">
                  <c:v>B65758427</c:v>
                </c:pt>
                <c:pt idx="7">
                  <c:v>39384795D</c:v>
                </c:pt>
                <c:pt idx="8">
                  <c:v>B17402249</c:v>
                </c:pt>
                <c:pt idx="9">
                  <c:v>B17402249</c:v>
                </c:pt>
                <c:pt idx="10">
                  <c:v>B17402250</c:v>
                </c:pt>
                <c:pt idx="11">
                  <c:v>B17402250</c:v>
                </c:pt>
                <c:pt idx="12">
                  <c:v>B17677162</c:v>
                </c:pt>
                <c:pt idx="13">
                  <c:v>J55370449</c:v>
                </c:pt>
                <c:pt idx="14">
                  <c:v>40334486F</c:v>
                </c:pt>
                <c:pt idx="15">
                  <c:v>77894600V</c:v>
                </c:pt>
                <c:pt idx="16">
                  <c:v>47870360T</c:v>
                </c:pt>
                <c:pt idx="17">
                  <c:v>B55188593</c:v>
                </c:pt>
                <c:pt idx="18">
                  <c:v>B55188593</c:v>
                </c:pt>
                <c:pt idx="19">
                  <c:v>43670034A</c:v>
                </c:pt>
                <c:pt idx="20">
                  <c:v>46628109W</c:v>
                </c:pt>
                <c:pt idx="21">
                  <c:v>J17978594</c:v>
                </c:pt>
                <c:pt idx="22">
                  <c:v>G55100200</c:v>
                </c:pt>
                <c:pt idx="23">
                  <c:v>G55100200</c:v>
                </c:pt>
                <c:pt idx="24">
                  <c:v>G66084641</c:v>
                </c:pt>
                <c:pt idx="25">
                  <c:v>G55148266</c:v>
                </c:pt>
                <c:pt idx="26">
                  <c:v>G64243132</c:v>
                </c:pt>
                <c:pt idx="27">
                  <c:v>G55330799</c:v>
                </c:pt>
                <c:pt idx="28">
                  <c:v>G55311922</c:v>
                </c:pt>
                <c:pt idx="29">
                  <c:v>G17734948</c:v>
                </c:pt>
                <c:pt idx="30">
                  <c:v>G55224083</c:v>
                </c:pt>
                <c:pt idx="31">
                  <c:v>B55226633</c:v>
                </c:pt>
                <c:pt idx="32">
                  <c:v>B55315444</c:v>
                </c:pt>
                <c:pt idx="33">
                  <c:v>B17502675</c:v>
                </c:pt>
                <c:pt idx="34">
                  <c:v>B59987529</c:v>
                </c:pt>
                <c:pt idx="35">
                  <c:v>B59987529</c:v>
                </c:pt>
                <c:pt idx="36">
                  <c:v>B59987529</c:v>
                </c:pt>
                <c:pt idx="37">
                  <c:v>B59987529</c:v>
                </c:pt>
                <c:pt idx="38">
                  <c:v>B17739657</c:v>
                </c:pt>
                <c:pt idx="39">
                  <c:v>B55189450</c:v>
                </c:pt>
                <c:pt idx="40">
                  <c:v>B55189450</c:v>
                </c:pt>
                <c:pt idx="41">
                  <c:v>B60061231</c:v>
                </c:pt>
                <c:pt idx="42">
                  <c:v>B17926494</c:v>
                </c:pt>
                <c:pt idx="43">
                  <c:v>B17585290</c:v>
                </c:pt>
                <c:pt idx="44">
                  <c:v>40959902F</c:v>
                </c:pt>
                <c:pt idx="45">
                  <c:v>B55149595</c:v>
                </c:pt>
                <c:pt idx="46">
                  <c:v>A17735135</c:v>
                </c:pt>
                <c:pt idx="47">
                  <c:v>A17735135</c:v>
                </c:pt>
                <c:pt idx="48">
                  <c:v>A17735135</c:v>
                </c:pt>
                <c:pt idx="49">
                  <c:v>B55176481</c:v>
                </c:pt>
                <c:pt idx="50">
                  <c:v>B67364315</c:v>
                </c:pt>
                <c:pt idx="51">
                  <c:v>P6700002F</c:v>
                </c:pt>
                <c:pt idx="52">
                  <c:v>P6700002F</c:v>
                </c:pt>
                <c:pt idx="53">
                  <c:v>P6700002F</c:v>
                </c:pt>
                <c:pt idx="54">
                  <c:v>B17872870</c:v>
                </c:pt>
                <c:pt idx="55">
                  <c:v>B17872870</c:v>
                </c:pt>
                <c:pt idx="56">
                  <c:v>B17872870</c:v>
                </c:pt>
                <c:pt idx="57">
                  <c:v>A17034505</c:v>
                </c:pt>
                <c:pt idx="58">
                  <c:v>A17034505</c:v>
                </c:pt>
                <c:pt idx="59">
                  <c:v>B17019282</c:v>
                </c:pt>
                <c:pt idx="60">
                  <c:v>B55284533</c:v>
                </c:pt>
                <c:pt idx="61">
                  <c:v>A08849622</c:v>
                </c:pt>
                <c:pt idx="62">
                  <c:v>A08849622</c:v>
                </c:pt>
                <c:pt idx="63">
                  <c:v>Q2866001G</c:v>
                </c:pt>
                <c:pt idx="64">
                  <c:v>43676806J</c:v>
                </c:pt>
                <c:pt idx="65">
                  <c:v>43676806J</c:v>
                </c:pt>
                <c:pt idx="66">
                  <c:v>40372065G</c:v>
                </c:pt>
                <c:pt idx="67">
                  <c:v>77116090B</c:v>
                </c:pt>
                <c:pt idx="68">
                  <c:v>40322309C</c:v>
                </c:pt>
                <c:pt idx="69">
                  <c:v>A08813743</c:v>
                </c:pt>
                <c:pt idx="70">
                  <c:v>B55072250</c:v>
                </c:pt>
                <c:pt idx="71">
                  <c:v>A61135521</c:v>
                </c:pt>
                <c:pt idx="72">
                  <c:v>A61135521</c:v>
                </c:pt>
                <c:pt idx="73">
                  <c:v>B17595141</c:v>
                </c:pt>
                <c:pt idx="74">
                  <c:v>B55154520</c:v>
                </c:pt>
                <c:pt idx="75">
                  <c:v>B63710636</c:v>
                </c:pt>
                <c:pt idx="76">
                  <c:v>A17074386</c:v>
                </c:pt>
                <c:pt idx="77">
                  <c:v>A17074386</c:v>
                </c:pt>
                <c:pt idx="78">
                  <c:v>A17074386</c:v>
                </c:pt>
                <c:pt idx="79">
                  <c:v>A17074386</c:v>
                </c:pt>
                <c:pt idx="80">
                  <c:v>A17074386</c:v>
                </c:pt>
                <c:pt idx="81">
                  <c:v>A17074386</c:v>
                </c:pt>
                <c:pt idx="82">
                  <c:v>A17074386</c:v>
                </c:pt>
                <c:pt idx="83">
                  <c:v>A17074386</c:v>
                </c:pt>
                <c:pt idx="84">
                  <c:v>B08658601</c:v>
                </c:pt>
                <c:pt idx="85">
                  <c:v>B65258261</c:v>
                </c:pt>
                <c:pt idx="86">
                  <c:v>B55208532</c:v>
                </c:pt>
                <c:pt idx="87">
                  <c:v>B55135644</c:v>
                </c:pt>
                <c:pt idx="88">
                  <c:v>B55135644</c:v>
                </c:pt>
                <c:pt idx="89">
                  <c:v>B55135644</c:v>
                </c:pt>
                <c:pt idx="90">
                  <c:v>F67060608</c:v>
                </c:pt>
                <c:pt idx="91">
                  <c:v>B17800731</c:v>
                </c:pt>
                <c:pt idx="92">
                  <c:v>A17117003</c:v>
                </c:pt>
                <c:pt idx="93">
                  <c:v>A08522955</c:v>
                </c:pt>
                <c:pt idx="94">
                  <c:v>43434571Z</c:v>
                </c:pt>
                <c:pt idx="95">
                  <c:v>B17761776</c:v>
                </c:pt>
                <c:pt idx="96">
                  <c:v>B17376617</c:v>
                </c:pt>
                <c:pt idx="97">
                  <c:v>40281444A</c:v>
                </c:pt>
                <c:pt idx="98">
                  <c:v>B58265240</c:v>
                </c:pt>
                <c:pt idx="99">
                  <c:v>A26019992</c:v>
                </c:pt>
                <c:pt idx="100">
                  <c:v>B17736091</c:v>
                </c:pt>
                <c:pt idx="101">
                  <c:v>B17736091</c:v>
                </c:pt>
                <c:pt idx="102">
                  <c:v>G17716101</c:v>
                </c:pt>
                <c:pt idx="103">
                  <c:v>G55121909</c:v>
                </c:pt>
                <c:pt idx="104">
                  <c:v>G55121909</c:v>
                </c:pt>
                <c:pt idx="105">
                  <c:v>G55121909</c:v>
                </c:pt>
                <c:pt idx="106">
                  <c:v>G62236898</c:v>
                </c:pt>
                <c:pt idx="107">
                  <c:v>46135861T</c:v>
                </c:pt>
                <c:pt idx="108">
                  <c:v>B59360818</c:v>
                </c:pt>
                <c:pt idx="109">
                  <c:v>B59360819</c:v>
                </c:pt>
                <c:pt idx="110">
                  <c:v>B17747676</c:v>
                </c:pt>
                <c:pt idx="111">
                  <c:v>B55361166</c:v>
                </c:pt>
                <c:pt idx="112">
                  <c:v>B08936643</c:v>
                </c:pt>
                <c:pt idx="113">
                  <c:v>B58826819</c:v>
                </c:pt>
                <c:pt idx="114">
                  <c:v>B17449638</c:v>
                </c:pt>
                <c:pt idx="115">
                  <c:v>B64765985</c:v>
                </c:pt>
                <c:pt idx="116">
                  <c:v>B63768550</c:v>
                </c:pt>
                <c:pt idx="117">
                  <c:v>45461868E</c:v>
                </c:pt>
                <c:pt idx="118">
                  <c:v>A17374547</c:v>
                </c:pt>
                <c:pt idx="119">
                  <c:v>A17374547</c:v>
                </c:pt>
                <c:pt idx="120">
                  <c:v>B66629494</c:v>
                </c:pt>
                <c:pt idx="121">
                  <c:v>B66629494</c:v>
                </c:pt>
                <c:pt idx="122">
                  <c:v>B66629494</c:v>
                </c:pt>
                <c:pt idx="123">
                  <c:v>B17421819</c:v>
                </c:pt>
                <c:pt idx="124">
                  <c:v>B63920482</c:v>
                </c:pt>
                <c:pt idx="125">
                  <c:v>B55150171</c:v>
                </c:pt>
                <c:pt idx="126">
                  <c:v>45833669M</c:v>
                </c:pt>
                <c:pt idx="127">
                  <c:v>4367449W</c:v>
                </c:pt>
                <c:pt idx="128">
                  <c:v>B17456690</c:v>
                </c:pt>
                <c:pt idx="129">
                  <c:v>A58260050</c:v>
                </c:pt>
                <c:pt idx="130">
                  <c:v>B17246992</c:v>
                </c:pt>
                <c:pt idx="131">
                  <c:v>B17246992</c:v>
                </c:pt>
                <c:pt idx="132">
                  <c:v>B17246992</c:v>
                </c:pt>
                <c:pt idx="133">
                  <c:v>B17246992</c:v>
                </c:pt>
                <c:pt idx="134">
                  <c:v>B17246992</c:v>
                </c:pt>
                <c:pt idx="135">
                  <c:v>B17246992</c:v>
                </c:pt>
                <c:pt idx="136">
                  <c:v>B17246992</c:v>
                </c:pt>
                <c:pt idx="137">
                  <c:v>B17246992</c:v>
                </c:pt>
                <c:pt idx="138">
                  <c:v>B17246992</c:v>
                </c:pt>
                <c:pt idx="139">
                  <c:v>B17246992</c:v>
                </c:pt>
                <c:pt idx="140">
                  <c:v>B17246992</c:v>
                </c:pt>
                <c:pt idx="141">
                  <c:v>B17246992</c:v>
                </c:pt>
                <c:pt idx="142">
                  <c:v>B17246992</c:v>
                </c:pt>
                <c:pt idx="143">
                  <c:v>B17246992</c:v>
                </c:pt>
                <c:pt idx="144">
                  <c:v>B17246992</c:v>
                </c:pt>
                <c:pt idx="145">
                  <c:v>B17246992</c:v>
                </c:pt>
                <c:pt idx="146">
                  <c:v>B17633264</c:v>
                </c:pt>
                <c:pt idx="147">
                  <c:v>B17633264</c:v>
                </c:pt>
                <c:pt idx="148">
                  <c:v>B17633264</c:v>
                </c:pt>
                <c:pt idx="149">
                  <c:v>B17633264</c:v>
                </c:pt>
                <c:pt idx="150">
                  <c:v>B17633264</c:v>
                </c:pt>
                <c:pt idx="151">
                  <c:v>B17633264</c:v>
                </c:pt>
                <c:pt idx="152">
                  <c:v>B17633264</c:v>
                </c:pt>
                <c:pt idx="153">
                  <c:v>B17747213</c:v>
                </c:pt>
                <c:pt idx="154">
                  <c:v>40291018D</c:v>
                </c:pt>
                <c:pt idx="155">
                  <c:v>40443151C</c:v>
                </c:pt>
                <c:pt idx="156">
                  <c:v>39860451W</c:v>
                </c:pt>
                <c:pt idx="157">
                  <c:v>43629640C</c:v>
                </c:pt>
                <c:pt idx="158">
                  <c:v>B17695248</c:v>
                </c:pt>
                <c:pt idx="159">
                  <c:v>B17695248</c:v>
                </c:pt>
                <c:pt idx="160">
                  <c:v>40137199Z</c:v>
                </c:pt>
                <c:pt idx="161">
                  <c:v>39142640K</c:v>
                </c:pt>
                <c:pt idx="162">
                  <c:v>77903147P</c:v>
                </c:pt>
                <c:pt idx="163">
                  <c:v>40285687Y</c:v>
                </c:pt>
                <c:pt idx="164">
                  <c:v>A17070806</c:v>
                </c:pt>
                <c:pt idx="165">
                  <c:v>38782397G</c:v>
                </c:pt>
                <c:pt idx="166">
                  <c:v>11690179S</c:v>
                </c:pt>
                <c:pt idx="167">
                  <c:v>39363753N</c:v>
                </c:pt>
                <c:pt idx="168">
                  <c:v>46683863G</c:v>
                </c:pt>
                <c:pt idx="169">
                  <c:v>G55148266</c:v>
                </c:pt>
                <c:pt idx="170">
                  <c:v>B17500174</c:v>
                </c:pt>
                <c:pt idx="171">
                  <c:v>B17322371</c:v>
                </c:pt>
                <c:pt idx="172">
                  <c:v>B17322371</c:v>
                </c:pt>
                <c:pt idx="173">
                  <c:v>40514474C</c:v>
                </c:pt>
                <c:pt idx="174">
                  <c:v>77114232Q</c:v>
                </c:pt>
                <c:pt idx="175">
                  <c:v>37372581L</c:v>
                </c:pt>
                <c:pt idx="176">
                  <c:v>40335525B</c:v>
                </c:pt>
                <c:pt idx="177">
                  <c:v>40335525B</c:v>
                </c:pt>
                <c:pt idx="178">
                  <c:v>J17364506</c:v>
                </c:pt>
                <c:pt idx="179">
                  <c:v>J17364506</c:v>
                </c:pt>
                <c:pt idx="180">
                  <c:v>52153281E</c:v>
                </c:pt>
                <c:pt idx="181">
                  <c:v>B17574500</c:v>
                </c:pt>
                <c:pt idx="182">
                  <c:v>B17574500</c:v>
                </c:pt>
                <c:pt idx="183">
                  <c:v>77917309W</c:v>
                </c:pt>
                <c:pt idx="184">
                  <c:v>77917309W</c:v>
                </c:pt>
                <c:pt idx="185">
                  <c:v>77917309W</c:v>
                </c:pt>
                <c:pt idx="186">
                  <c:v>77917309W</c:v>
                </c:pt>
                <c:pt idx="187">
                  <c:v>B17517707</c:v>
                </c:pt>
                <c:pt idx="188">
                  <c:v>46779249D</c:v>
                </c:pt>
                <c:pt idx="189">
                  <c:v>46533510W</c:v>
                </c:pt>
                <c:pt idx="190">
                  <c:v>40279903A</c:v>
                </c:pt>
                <c:pt idx="191">
                  <c:v>B17696287</c:v>
                </c:pt>
                <c:pt idx="192">
                  <c:v>B55254619</c:v>
                </c:pt>
                <c:pt idx="193">
                  <c:v>B98197916</c:v>
                </c:pt>
                <c:pt idx="194">
                  <c:v>B551696601</c:v>
                </c:pt>
                <c:pt idx="195">
                  <c:v>37656652V</c:v>
                </c:pt>
                <c:pt idx="196">
                  <c:v>40273602G</c:v>
                </c:pt>
                <c:pt idx="197">
                  <c:v>40300283M</c:v>
                </c:pt>
                <c:pt idx="198">
                  <c:v>B55216139</c:v>
                </c:pt>
                <c:pt idx="199">
                  <c:v>B55123905</c:v>
                </c:pt>
                <c:pt idx="200">
                  <c:v>B55123905</c:v>
                </c:pt>
                <c:pt idx="201">
                  <c:v>A40007460</c:v>
                </c:pt>
                <c:pt idx="202">
                  <c:v>40531478G</c:v>
                </c:pt>
                <c:pt idx="203">
                  <c:v>40531478G</c:v>
                </c:pt>
                <c:pt idx="204">
                  <c:v>B63596100</c:v>
                </c:pt>
                <c:pt idx="205">
                  <c:v>B63596100</c:v>
                </c:pt>
                <c:pt idx="206">
                  <c:v>B63596100</c:v>
                </c:pt>
                <c:pt idx="207">
                  <c:v>B63596100</c:v>
                </c:pt>
                <c:pt idx="208">
                  <c:v>B63596100</c:v>
                </c:pt>
                <c:pt idx="209">
                  <c:v>B63596100</c:v>
                </c:pt>
                <c:pt idx="210">
                  <c:v>B63596100</c:v>
                </c:pt>
                <c:pt idx="211">
                  <c:v>B63596100</c:v>
                </c:pt>
                <c:pt idx="212">
                  <c:v>B63596100</c:v>
                </c:pt>
                <c:pt idx="213">
                  <c:v>B63596100</c:v>
                </c:pt>
                <c:pt idx="214">
                  <c:v>B63596100</c:v>
                </c:pt>
                <c:pt idx="215">
                  <c:v>B63596100</c:v>
                </c:pt>
                <c:pt idx="216">
                  <c:v>B63596100</c:v>
                </c:pt>
                <c:pt idx="217">
                  <c:v>B63596100</c:v>
                </c:pt>
                <c:pt idx="218">
                  <c:v>B17708009</c:v>
                </c:pt>
                <c:pt idx="219">
                  <c:v>B17708009</c:v>
                </c:pt>
                <c:pt idx="220">
                  <c:v>B17708009</c:v>
                </c:pt>
                <c:pt idx="221">
                  <c:v>B17708009</c:v>
                </c:pt>
                <c:pt idx="222">
                  <c:v>40338606X</c:v>
                </c:pt>
                <c:pt idx="223">
                  <c:v>B65641722</c:v>
                </c:pt>
                <c:pt idx="224">
                  <c:v>B17479288</c:v>
                </c:pt>
                <c:pt idx="225">
                  <c:v>B62108884</c:v>
                </c:pt>
                <c:pt idx="226">
                  <c:v>A17063579</c:v>
                </c:pt>
                <c:pt idx="227">
                  <c:v>A17063579</c:v>
                </c:pt>
                <c:pt idx="228">
                  <c:v>B55183727</c:v>
                </c:pt>
                <c:pt idx="229">
                  <c:v>B55183728</c:v>
                </c:pt>
                <c:pt idx="230">
                  <c:v>A17063421</c:v>
                </c:pt>
                <c:pt idx="231">
                  <c:v>A08001620</c:v>
                </c:pt>
                <c:pt idx="232">
                  <c:v>P6704901E</c:v>
                </c:pt>
                <c:pt idx="233">
                  <c:v>B60864311</c:v>
                </c:pt>
                <c:pt idx="234">
                  <c:v>B60864311</c:v>
                </c:pt>
                <c:pt idx="235">
                  <c:v>B17879123</c:v>
                </c:pt>
                <c:pt idx="236">
                  <c:v>78003198D</c:v>
                </c:pt>
                <c:pt idx="237">
                  <c:v>78003198D</c:v>
                </c:pt>
                <c:pt idx="238">
                  <c:v>78003198D</c:v>
                </c:pt>
                <c:pt idx="239">
                  <c:v>78003198D</c:v>
                </c:pt>
                <c:pt idx="240">
                  <c:v>78003198D</c:v>
                </c:pt>
                <c:pt idx="241">
                  <c:v>B17653882</c:v>
                </c:pt>
                <c:pt idx="242">
                  <c:v>40575543R</c:v>
                </c:pt>
                <c:pt idx="243">
                  <c:v>40575543R</c:v>
                </c:pt>
                <c:pt idx="244">
                  <c:v>A79252219</c:v>
                </c:pt>
                <c:pt idx="245">
                  <c:v>B17623182</c:v>
                </c:pt>
                <c:pt idx="246">
                  <c:v>B17573650</c:v>
                </c:pt>
                <c:pt idx="247">
                  <c:v>B62175575</c:v>
                </c:pt>
                <c:pt idx="248">
                  <c:v>B62175575</c:v>
                </c:pt>
                <c:pt idx="249">
                  <c:v>B62175575</c:v>
                </c:pt>
                <c:pt idx="250">
                  <c:v>B62175575</c:v>
                </c:pt>
                <c:pt idx="251">
                  <c:v>B62175575</c:v>
                </c:pt>
                <c:pt idx="252">
                  <c:v>B62175575</c:v>
                </c:pt>
                <c:pt idx="253">
                  <c:v>52167436D</c:v>
                </c:pt>
                <c:pt idx="254">
                  <c:v>40527942X</c:v>
                </c:pt>
                <c:pt idx="255">
                  <c:v>A28808145</c:v>
                </c:pt>
                <c:pt idx="256">
                  <c:v>45484244L</c:v>
                </c:pt>
                <c:pt idx="257">
                  <c:v>B17105248</c:v>
                </c:pt>
                <c:pt idx="258">
                  <c:v>B43072586</c:v>
                </c:pt>
                <c:pt idx="259">
                  <c:v>B55023832</c:v>
                </c:pt>
                <c:pt idx="260">
                  <c:v>40333957F</c:v>
                </c:pt>
                <c:pt idx="261">
                  <c:v>40333957F</c:v>
                </c:pt>
                <c:pt idx="262">
                  <c:v>40333957F</c:v>
                </c:pt>
                <c:pt idx="263">
                  <c:v>40333957F</c:v>
                </c:pt>
                <c:pt idx="264">
                  <c:v>40333957F</c:v>
                </c:pt>
                <c:pt idx="265">
                  <c:v>40333957F</c:v>
                </c:pt>
                <c:pt idx="266">
                  <c:v>40333957F</c:v>
                </c:pt>
                <c:pt idx="267">
                  <c:v>B17426727</c:v>
                </c:pt>
                <c:pt idx="268">
                  <c:v>B55183149</c:v>
                </c:pt>
                <c:pt idx="269">
                  <c:v>B64557143</c:v>
                </c:pt>
                <c:pt idx="270">
                  <c:v>B66912643</c:v>
                </c:pt>
                <c:pt idx="271">
                  <c:v>B55257687</c:v>
                </c:pt>
                <c:pt idx="272">
                  <c:v>B55257687</c:v>
                </c:pt>
                <c:pt idx="273">
                  <c:v>B17350356</c:v>
                </c:pt>
                <c:pt idx="274">
                  <c:v>B17350356</c:v>
                </c:pt>
                <c:pt idx="275">
                  <c:v>A08472276</c:v>
                </c:pt>
                <c:pt idx="276">
                  <c:v>A08472276</c:v>
                </c:pt>
                <c:pt idx="277">
                  <c:v>A08472276</c:v>
                </c:pt>
                <c:pt idx="278">
                  <c:v>A08472276</c:v>
                </c:pt>
                <c:pt idx="279">
                  <c:v>A08472276</c:v>
                </c:pt>
                <c:pt idx="280">
                  <c:v>A08472276</c:v>
                </c:pt>
                <c:pt idx="281">
                  <c:v>A08472276</c:v>
                </c:pt>
                <c:pt idx="282">
                  <c:v>A08472276</c:v>
                </c:pt>
                <c:pt idx="283">
                  <c:v>A08472276</c:v>
                </c:pt>
                <c:pt idx="284">
                  <c:v>B55258362</c:v>
                </c:pt>
                <c:pt idx="285">
                  <c:v>B55258362</c:v>
                </c:pt>
                <c:pt idx="286">
                  <c:v>B55258362</c:v>
                </c:pt>
                <c:pt idx="287">
                  <c:v>B55335103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Hoja1!$G$415:$G$427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8DE7-4354-8D94-CE73F6BECA31}"/>
            </c:ext>
          </c:extLst>
        </c:ser>
        <c:ser>
          <c:idx val="4"/>
          <c:order val="4"/>
          <c:tx>
            <c:strRef>
              <c:f>Hoja1!$H$1:$H$414</c:f>
              <c:strCache>
                <c:ptCount val="414"/>
                <c:pt idx="0">
                  <c:v>ADJUDICATARI: NOM</c:v>
                </c:pt>
                <c:pt idx="1">
                  <c:v>ABM SERVEIS D'ENGINYERIA I CONSULTING, SLU </c:v>
                </c:pt>
                <c:pt idx="2">
                  <c:v>ABM SERVEIS D'ENGINYERIA I CONSULTING, SLU </c:v>
                </c:pt>
                <c:pt idx="3">
                  <c:v>ACCÉS VERTICAL, SL </c:v>
                </c:pt>
                <c:pt idx="4">
                  <c:v>ACTURA, 12 SL </c:v>
                </c:pt>
                <c:pt idx="5">
                  <c:v>ACTURA, 12 SL </c:v>
                </c:pt>
                <c:pt idx="6">
                  <c:v>ACTURA, 12 SL </c:v>
                </c:pt>
                <c:pt idx="7">
                  <c:v>ALBA CUNILL GARTMAN</c:v>
                </c:pt>
                <c:pt idx="8">
                  <c:v>ALBERT TULSÀ, SL </c:v>
                </c:pt>
                <c:pt idx="9">
                  <c:v>ALBERT TULSÀ, SL </c:v>
                </c:pt>
                <c:pt idx="10">
                  <c:v>ALBERT TULSÀ, SL </c:v>
                </c:pt>
                <c:pt idx="11">
                  <c:v>ALBERT TULSÀ, SL </c:v>
                </c:pt>
                <c:pt idx="12">
                  <c:v>ALUMINIS TECMON, SL </c:v>
                </c:pt>
                <c:pt idx="13">
                  <c:v>AMBDUES SC </c:v>
                </c:pt>
                <c:pt idx="14">
                  <c:v>ANNA ISABEL CERVANTES </c:v>
                </c:pt>
                <c:pt idx="15">
                  <c:v>ANNA LAGUARDA MAGRIÀ </c:v>
                </c:pt>
                <c:pt idx="16">
                  <c:v>ANNA SALVIA RIBERA </c:v>
                </c:pt>
                <c:pt idx="17">
                  <c:v>ÀNIMA 2014, SL </c:v>
                </c:pt>
                <c:pt idx="18">
                  <c:v>ÀNIMA 2014, SL </c:v>
                </c:pt>
                <c:pt idx="19">
                  <c:v>ANTONIO MAJÓ</c:v>
                </c:pt>
                <c:pt idx="20">
                  <c:v>ANTONI MUNTANÉ RAICH</c:v>
                </c:pt>
                <c:pt idx="21">
                  <c:v>ARTS I METALLS CARMANIU</c:v>
                </c:pt>
                <c:pt idx="22">
                  <c:v>ASSOCIACIÓ GIRONA NOTÍCIES</c:v>
                </c:pt>
                <c:pt idx="23">
                  <c:v>ASSOCIACIÓ GIRONA NOTÍCIES</c:v>
                </c:pt>
                <c:pt idx="24">
                  <c:v>ASSOCIACIÓ BIOEDUCA</c:v>
                </c:pt>
                <c:pt idx="25">
                  <c:v>ASSOCIACIÓ LA MINÚSCULA</c:v>
                </c:pt>
                <c:pt idx="26">
                  <c:v>ASSOCIACIÓ ARTÍSTICA TRISKEL </c:v>
                </c:pt>
                <c:pt idx="27">
                  <c:v>ASSOCIACIÓ INDÒMITA </c:v>
                </c:pt>
                <c:pt idx="28">
                  <c:v>ASSOCIACIÓ PROVOCCACIONS</c:v>
                </c:pt>
                <c:pt idx="29">
                  <c:v>ASSOCIACIÓ CULTURAL DOS PER QUATRE</c:v>
                </c:pt>
                <c:pt idx="30">
                  <c:v>A.T.A.G.I</c:v>
                </c:pt>
                <c:pt idx="31">
                  <c:v>ATC SITEMES DE SEGURETAT, SL </c:v>
                </c:pt>
                <c:pt idx="32">
                  <c:v>ATITWOOD EMPORDÀ, SL </c:v>
                </c:pt>
                <c:pt idx="33">
                  <c:v>AUFACE, SL </c:v>
                </c:pt>
                <c:pt idx="34">
                  <c:v>BENITO URBAN SLU</c:v>
                </c:pt>
                <c:pt idx="35">
                  <c:v>BENITO URBAN SLU</c:v>
                </c:pt>
                <c:pt idx="36">
                  <c:v>BENITO URBAN SLU</c:v>
                </c:pt>
                <c:pt idx="37">
                  <c:v>BENITO URBAN SLU</c:v>
                </c:pt>
                <c:pt idx="38">
                  <c:v>BLACKBRUCK, SL </c:v>
                </c:pt>
                <c:pt idx="39">
                  <c:v>BLAU PIXEL INTERNET, SL </c:v>
                </c:pt>
                <c:pt idx="40">
                  <c:v>BLAU PIXEL INTERNET, SL </c:v>
                </c:pt>
                <c:pt idx="41">
                  <c:v>BLIPVERT SL </c:v>
                </c:pt>
                <c:pt idx="42">
                  <c:v>BOADAS CONCOM, SL</c:v>
                </c:pt>
                <c:pt idx="43">
                  <c:v>BRAMON I SITJÀ ASSOCIATS, SL </c:v>
                </c:pt>
                <c:pt idx="44">
                  <c:v>CARME BOSCH CEBRIAN </c:v>
                </c:pt>
                <c:pt idx="45">
                  <c:v>CELLER LA VINYETA, SL </c:v>
                </c:pt>
                <c:pt idx="46">
                  <c:v>CITYLIFT, SL </c:v>
                </c:pt>
                <c:pt idx="47">
                  <c:v>CITYLIFT, SL </c:v>
                </c:pt>
                <c:pt idx="48">
                  <c:v>CITYLIFT, SL </c:v>
                </c:pt>
                <c:pt idx="49">
                  <c:v>COMERCIAL DEVERNES, SLU</c:v>
                </c:pt>
                <c:pt idx="50">
                  <c:v>COMPANYIA HOMENOTS SLU</c:v>
                </c:pt>
                <c:pt idx="51">
                  <c:v>CONSELL COMARCAL DE LA SELVA </c:v>
                </c:pt>
                <c:pt idx="52">
                  <c:v>CONSELL COMARCAL DE LA SELVA </c:v>
                </c:pt>
                <c:pt idx="53">
                  <c:v>CONSELL COMARCAL DE LA SELVA </c:v>
                </c:pt>
                <c:pt idx="54">
                  <c:v>CONSTRUCCIONS I OBRES RIUDELLOTS, SL </c:v>
                </c:pt>
                <c:pt idx="55">
                  <c:v>CONSTRUCCIONS I OBRES RIUDELLOTS, SL </c:v>
                </c:pt>
                <c:pt idx="56">
                  <c:v>CONSTRUCCIONS I OBRES RIUDELLOTS, SL </c:v>
                </c:pt>
                <c:pt idx="57">
                  <c:v>CONSTRUCCIONS FUSTÉ, SA</c:v>
                </c:pt>
                <c:pt idx="58">
                  <c:v>CONSTRUCCIONS FUSTÉ, SA</c:v>
                </c:pt>
                <c:pt idx="59">
                  <c:v>CONSTRUCTORA COLUMBA, SL</c:v>
                </c:pt>
                <c:pt idx="60">
                  <c:v>CONTROL PLAGA QUALITY SERVICES, SL </c:v>
                </c:pt>
                <c:pt idx="61">
                  <c:v>CORPORACIÓ CATALANA DE MITJANS AUDIOVISUALS </c:v>
                </c:pt>
                <c:pt idx="62">
                  <c:v>CORPORACIÓ CATALANA DE MITJANS AUDIOVISUALS </c:v>
                </c:pt>
                <c:pt idx="63">
                  <c:v>CREU ROJA </c:v>
                </c:pt>
                <c:pt idx="64">
                  <c:v>CRISTINA TRIAS</c:v>
                </c:pt>
                <c:pt idx="65">
                  <c:v>CRISTINA TRIAS</c:v>
                </c:pt>
                <c:pt idx="66">
                  <c:v>DANIEL GUAL </c:v>
                </c:pt>
                <c:pt idx="67">
                  <c:v>DAVID XANDRI JURADO</c:v>
                </c:pt>
                <c:pt idx="68">
                  <c:v>DAVID PLANAS I LLADÓ </c:v>
                </c:pt>
                <c:pt idx="69">
                  <c:v>DECORESOPRT, SA</c:v>
                </c:pt>
                <c:pt idx="70">
                  <c:v>DE FERRO BANYOLES, SL </c:v>
                </c:pt>
                <c:pt idx="71">
                  <c:v>DIARI DE GIRONA SA</c:v>
                </c:pt>
                <c:pt idx="72">
                  <c:v>DIARI DE GIRONA SA</c:v>
                </c:pt>
                <c:pt idx="73">
                  <c:v>DISCOS DE MÀ, SL</c:v>
                </c:pt>
                <c:pt idx="74">
                  <c:v>DISCOMROS, SL </c:v>
                </c:pt>
                <c:pt idx="75">
                  <c:v>DISSENY BARRACA, SL </c:v>
                </c:pt>
                <c:pt idx="76">
                  <c:v>DUCFORM, SA</c:v>
                </c:pt>
                <c:pt idx="77">
                  <c:v>DUCFORM, SA</c:v>
                </c:pt>
                <c:pt idx="78">
                  <c:v>DUCFORM, SA</c:v>
                </c:pt>
                <c:pt idx="79">
                  <c:v>DUCFORM, SA</c:v>
                </c:pt>
                <c:pt idx="80">
                  <c:v>DUCFORM, SA</c:v>
                </c:pt>
                <c:pt idx="81">
                  <c:v>DUCFORM, SA</c:v>
                </c:pt>
                <c:pt idx="82">
                  <c:v>DUCFORM, SA</c:v>
                </c:pt>
                <c:pt idx="83">
                  <c:v>DUCFORM SA</c:v>
                </c:pt>
                <c:pt idx="84">
                  <c:v>ECA, ENTITAT COL·LABORADORA DE L'ADMINISTRACIÓ, SLU</c:v>
                </c:pt>
                <c:pt idx="85">
                  <c:v>EDICIÓ DE PREMSA PERIÒDICA ARA SL</c:v>
                </c:pt>
                <c:pt idx="86">
                  <c:v>EDICIONS LOCALS BAIX EMPORDÀ SL</c:v>
                </c:pt>
                <c:pt idx="87">
                  <c:v>ELECTRONICA GIRONA 2012, SL </c:v>
                </c:pt>
                <c:pt idx="88">
                  <c:v>ELECTRONICA GIRONA 2012, SL </c:v>
                </c:pt>
                <c:pt idx="89">
                  <c:v>ELECTRONICA GIRONA 2012, SL </c:v>
                </c:pt>
                <c:pt idx="90">
                  <c:v>EL POBLET SCCL</c:v>
                </c:pt>
                <c:pt idx="91">
                  <c:v>ERGO LABORIS SL</c:v>
                </c:pt>
                <c:pt idx="92">
                  <c:v>ESCOLA DE GESTIÓ EMPRESARIAL SL</c:v>
                </c:pt>
                <c:pt idx="93">
                  <c:v>ETRA BONAL SL </c:v>
                </c:pt>
                <c:pt idx="94">
                  <c:v>EVA GONZALEZ ASENSIO</c:v>
                </c:pt>
                <c:pt idx="95">
                  <c:v>EXCAVACIONS MAJORPI SL</c:v>
                </c:pt>
                <c:pt idx="96">
                  <c:v>EXPORTACIONS BOSCH-TORREN,SL</c:v>
                </c:pt>
                <c:pt idx="97">
                  <c:v>FERMÍ DOMÈNECH I GARRIGA </c:v>
                </c:pt>
                <c:pt idx="98">
                  <c:v>FERRER&amp;OJEDA ASOCIADOS, CORREDURIA DE SEGUROS SL</c:v>
                </c:pt>
                <c:pt idx="99">
                  <c:v>FCC AQUALIA SA</c:v>
                </c:pt>
                <c:pt idx="100">
                  <c:v>FM ESPECTACLES GIRONA SLU</c:v>
                </c:pt>
                <c:pt idx="101">
                  <c:v>FM ESPECTACLES GIRONA SLU</c:v>
                </c:pt>
                <c:pt idx="102">
                  <c:v>FUNDACIÓ ORQUESTRA JOVE LA SELVA</c:v>
                </c:pt>
                <c:pt idx="103">
                  <c:v>FUNDACIÓ PRIVADA MAS XIRGU</c:v>
                </c:pt>
                <c:pt idx="104">
                  <c:v>FUNDACIÓ PRIVADA MAS XIRGU</c:v>
                </c:pt>
                <c:pt idx="105">
                  <c:v>FUNDACIÓ PRIVADA MAS XIRGU</c:v>
                </c:pt>
                <c:pt idx="106">
                  <c:v>FUNDACIÓ MONA </c:v>
                </c:pt>
                <c:pt idx="107">
                  <c:v>GEORGINA GONZALEZ OLLE</c:v>
                </c:pt>
                <c:pt idx="108">
                  <c:v>GESTIOR QUÍMICS, SL</c:v>
                </c:pt>
                <c:pt idx="109">
                  <c:v>GESTIOR QUÍMICS, SL</c:v>
                </c:pt>
                <c:pt idx="110">
                  <c:v>GIRCONS 3000 SLU</c:v>
                </c:pt>
                <c:pt idx="111">
                  <c:v>GLOBALDEX COSTA BRAVA SL</c:v>
                </c:pt>
                <c:pt idx="112">
                  <c:v>GODO STRATEGIES SL</c:v>
                </c:pt>
                <c:pt idx="113">
                  <c:v>GRAFICSER SL</c:v>
                </c:pt>
                <c:pt idx="114">
                  <c:v>GRN SERVEIS TELEMÀTICS SL</c:v>
                </c:pt>
                <c:pt idx="115">
                  <c:v>GRAN CALIDAD CONTRASTADA, SL </c:v>
                </c:pt>
                <c:pt idx="116">
                  <c:v>HAPPYLUDIC PLAYGROUND &amp; URBAN EQUIPMENT, SL </c:v>
                </c:pt>
                <c:pt idx="117">
                  <c:v>HELENA ESCOBAR AUNOS </c:v>
                </c:pt>
                <c:pt idx="118">
                  <c:v>HERMES COMUNICACIONS SA</c:v>
                </c:pt>
                <c:pt idx="119">
                  <c:v>HERMES COMUNICACIONS SA</c:v>
                </c:pt>
                <c:pt idx="120">
                  <c:v>HERMEX IBERICA, SL</c:v>
                </c:pt>
                <c:pt idx="121">
                  <c:v>HERMEX IBERICA, SL</c:v>
                </c:pt>
                <c:pt idx="122">
                  <c:v>HERMEX IBERICA, SL</c:v>
                </c:pt>
                <c:pt idx="123">
                  <c:v>HIPER ESCOLA GIRONA, SL</c:v>
                </c:pt>
                <c:pt idx="124">
                  <c:v>INCIDE DIGITAL DATA SL</c:v>
                </c:pt>
                <c:pt idx="125">
                  <c:v>INNOVA'T SERVEIS EDUCATIUS SLL </c:v>
                </c:pt>
                <c:pt idx="126">
                  <c:v>ISAURA CREUS SERRA</c:v>
                </c:pt>
                <c:pt idx="127">
                  <c:v>ISABEL BELLVEHÍ NEGRE</c:v>
                </c:pt>
                <c:pt idx="128">
                  <c:v>INICIATIVES CATALANES I SERVEIS, SL </c:v>
                </c:pt>
                <c:pt idx="129">
                  <c:v>Ingeniería, control y transferencia de tecnología, SA</c:v>
                </c:pt>
                <c:pt idx="130">
                  <c:v>INSTAL·LACIÓ MARTÍ DURAN SL</c:v>
                </c:pt>
                <c:pt idx="131">
                  <c:v>INSTAL·LACIONS MARTÍ DURAN SL</c:v>
                </c:pt>
                <c:pt idx="132">
                  <c:v>INSTAL·LACIONS MARTÍ DURAN SL</c:v>
                </c:pt>
                <c:pt idx="133">
                  <c:v>INSTAL·LACIONS MARTÍ DURAN SL</c:v>
                </c:pt>
                <c:pt idx="134">
                  <c:v>INSTAL·LACIONS MARTÍ DURAN SL</c:v>
                </c:pt>
                <c:pt idx="135">
                  <c:v>INSTAL·LACIONS MARTÍ DURAN SL</c:v>
                </c:pt>
                <c:pt idx="136">
                  <c:v>INSTAL·LACIONS MARTÍ DURAN SL</c:v>
                </c:pt>
                <c:pt idx="137">
                  <c:v>INSTAL·LACIONS MARTÍ DURAN SL</c:v>
                </c:pt>
                <c:pt idx="138">
                  <c:v>INSTAL·LACIONS MARTÍ DURAN SL</c:v>
                </c:pt>
                <c:pt idx="139">
                  <c:v>INSTAL·LACIÓNS MARTÍ DURAN SL</c:v>
                </c:pt>
                <c:pt idx="140">
                  <c:v>INSTAL·LACIÓNS MARTÍ DURAN SL</c:v>
                </c:pt>
                <c:pt idx="141">
                  <c:v>INSTAL·LACIÓNS MARTÍ DURAN SL</c:v>
                </c:pt>
                <c:pt idx="142">
                  <c:v>INSTAL·LACIÓNS MARTÍ DURAN SL</c:v>
                </c:pt>
                <c:pt idx="143">
                  <c:v>INSTAL·LACIÓNS MARTÍ DURAN SL</c:v>
                </c:pt>
                <c:pt idx="144">
                  <c:v>INSTAL·LACIONS MARTÍ DURAN SL</c:v>
                </c:pt>
                <c:pt idx="145">
                  <c:v>INSTAL·LACIÓ MARTÍ DURAN SL</c:v>
                </c:pt>
                <c:pt idx="146">
                  <c:v>INSTAL·LACIONS RIUDELLOTS SERVEIS I APLICACIONS SL</c:v>
                </c:pt>
                <c:pt idx="147">
                  <c:v>INSTAL·LACIONS RIUDELLOTS SERVEIS I APLICACIONS SL</c:v>
                </c:pt>
                <c:pt idx="148">
                  <c:v>INSTAL·LACIONS RIUDELLOTS SERVEIS I APLICACIONS SL</c:v>
                </c:pt>
                <c:pt idx="149">
                  <c:v>INSTAL·LACIONS RIUDELLOTS SERVEIS I APLICACIONS SL</c:v>
                </c:pt>
                <c:pt idx="150">
                  <c:v>INSTAL·LACIONS RIUDELLOTS SERVEIS I APLICACIONS SL</c:v>
                </c:pt>
                <c:pt idx="151">
                  <c:v>INSTAL·LACIONS RIUDELLOTS SERVEIS I APLICACIONS SL</c:v>
                </c:pt>
                <c:pt idx="152">
                  <c:v>INSTAL·LACIONS RIUDELLOTS SERVEIS I APLICACIONS SL</c:v>
                </c:pt>
                <c:pt idx="153">
                  <c:v>INTERLINGUA, SL </c:v>
                </c:pt>
                <c:pt idx="154">
                  <c:v>JACINT ARNAU ARBOIX</c:v>
                </c:pt>
                <c:pt idx="155">
                  <c:v>JOAN BOHER FRIGOLA</c:v>
                </c:pt>
                <c:pt idx="156">
                  <c:v>JOAN MATEU GUIJAS</c:v>
                </c:pt>
                <c:pt idx="157">
                  <c:v>JOSEP SERRA ANGLADA</c:v>
                </c:pt>
                <c:pt idx="158">
                  <c:v>JOSEP VILÀ DAUSXET SL</c:v>
                </c:pt>
                <c:pt idx="159">
                  <c:v>JOSEP VILÀ DAUSXET SL</c:v>
                </c:pt>
                <c:pt idx="160">
                  <c:v>JOSEP CARRERAS PALAHÍ</c:v>
                </c:pt>
                <c:pt idx="161">
                  <c:v>JOSEP MARIA SERRAT COMERMA </c:v>
                </c:pt>
                <c:pt idx="162">
                  <c:v>JOSEP GÜELL </c:v>
                </c:pt>
                <c:pt idx="163">
                  <c:v>JOSEP MATAS BALAGUER</c:v>
                </c:pt>
                <c:pt idx="164">
                  <c:v>J TOURON, SA </c:v>
                </c:pt>
                <c:pt idx="165">
                  <c:v>JORDI COLLET BATLLE</c:v>
                </c:pt>
                <c:pt idx="166">
                  <c:v>JUAN CARLOS RODRIGUEZ MEJUTO</c:v>
                </c:pt>
                <c:pt idx="167">
                  <c:v>LAIA COSTA LLIRÓ </c:v>
                </c:pt>
                <c:pt idx="168">
                  <c:v>LAURA RUBIO I TUGAS </c:v>
                </c:pt>
                <c:pt idx="169">
                  <c:v>LAMÍNUSCULA </c:v>
                </c:pt>
                <c:pt idx="170">
                  <c:v>LLIBRERIA GELI, SL </c:v>
                </c:pt>
                <c:pt idx="171">
                  <c:v>LLOGUERS I MUNTATGES POUS SL</c:v>
                </c:pt>
                <c:pt idx="172">
                  <c:v>LLOGUERS I MUNTATGES POUS SL</c:v>
                </c:pt>
                <c:pt idx="173">
                  <c:v>MARIA AYALA GARCIA (RADIO PLATJA D'ARO)</c:v>
                </c:pt>
                <c:pt idx="174">
                  <c:v>MARINO FRANCO ASENSIO</c:v>
                </c:pt>
                <c:pt idx="175">
                  <c:v>MANUEL JURADO DIOS</c:v>
                </c:pt>
                <c:pt idx="176">
                  <c:v>MARTA ROLDAN NASPREDA </c:v>
                </c:pt>
                <c:pt idx="177">
                  <c:v>MARTA ROLDAN NASPREDA </c:v>
                </c:pt>
                <c:pt idx="178">
                  <c:v>MAS GENOT RAJOLIT, SC</c:v>
                </c:pt>
                <c:pt idx="179">
                  <c:v>MAS GENOT RAJOLIT, SC</c:v>
                </c:pt>
                <c:pt idx="180">
                  <c:v>MARTA ROSSELL I FONTANILLAS </c:v>
                </c:pt>
                <c:pt idx="181">
                  <c:v>MATCH SO I LLUM SL</c:v>
                </c:pt>
                <c:pt idx="182">
                  <c:v>MATCH SO I LLUM SL</c:v>
                </c:pt>
                <c:pt idx="183">
                  <c:v>MIQUEL VILA DALMAU</c:v>
                </c:pt>
                <c:pt idx="184">
                  <c:v>MIQUEL VILA DALMAU</c:v>
                </c:pt>
                <c:pt idx="185">
                  <c:v>MIQUEL VILA DALMAU</c:v>
                </c:pt>
                <c:pt idx="186">
                  <c:v>MIQUEL VILA DALMAU</c:v>
                </c:pt>
                <c:pt idx="187">
                  <c:v>METALL·LÒGIC, SL </c:v>
                </c:pt>
                <c:pt idx="188">
                  <c:v>MÒNICA TORRA SOLANO</c:v>
                </c:pt>
                <c:pt idx="189">
                  <c:v>MONTSE RUBIO CUIXART </c:v>
                </c:pt>
                <c:pt idx="190">
                  <c:v>NARCÍS PEREZ</c:v>
                </c:pt>
                <c:pt idx="191">
                  <c:v>NOGUERA BOSCH S.L</c:v>
                </c:pt>
                <c:pt idx="192">
                  <c:v>NOSOLOMEDIA SL</c:v>
                </c:pt>
                <c:pt idx="193">
                  <c:v>NOVATILU SL</c:v>
                </c:pt>
                <c:pt idx="194">
                  <c:v>NOVA OLIVERAS SL</c:v>
                </c:pt>
                <c:pt idx="195">
                  <c:v>NURIA PERADALTA PERADALTA</c:v>
                </c:pt>
                <c:pt idx="196">
                  <c:v>NURIA LLADO I BESALU </c:v>
                </c:pt>
                <c:pt idx="197">
                  <c:v>NURI TUBERT (PEIXOS NURI)</c:v>
                </c:pt>
                <c:pt idx="198">
                  <c:v>NOVAVENDA JULIÀ</c:v>
                </c:pt>
                <c:pt idx="199">
                  <c:v>OBRES I CONSTRUCCIONS GERMANS CRUZ NG200 SL </c:v>
                </c:pt>
                <c:pt idx="200">
                  <c:v>OBRES I CONSTRUCCIONS GERMANS CRUZ NG200 SL </c:v>
                </c:pt>
                <c:pt idx="201">
                  <c:v>OCA INSPECCIÓN, CONTROL Y PREVENCIÓN, SAU</c:v>
                </c:pt>
                <c:pt idx="202">
                  <c:v>OLGA CERCÓS BERNAL </c:v>
                </c:pt>
                <c:pt idx="203">
                  <c:v>OLGA CERCÓS BERNAL </c:v>
                </c:pt>
                <c:pt idx="204">
                  <c:v>OFFICE MATARO SL</c:v>
                </c:pt>
                <c:pt idx="205">
                  <c:v>OFFICE MATARO SL</c:v>
                </c:pt>
                <c:pt idx="206">
                  <c:v>OFFICE MATARO SL</c:v>
                </c:pt>
                <c:pt idx="207">
                  <c:v>OFFICE MATARO SL</c:v>
                </c:pt>
                <c:pt idx="208">
                  <c:v>OFFICE MATARO SL</c:v>
                </c:pt>
                <c:pt idx="209">
                  <c:v>OFFICE MATARO SL</c:v>
                </c:pt>
                <c:pt idx="210">
                  <c:v>OFFICE MATARO SL</c:v>
                </c:pt>
                <c:pt idx="211">
                  <c:v>OFFICE MATARO SL</c:v>
                </c:pt>
                <c:pt idx="212">
                  <c:v>OFFICE MATARO SL</c:v>
                </c:pt>
                <c:pt idx="213">
                  <c:v>OFFICE MATARO SL</c:v>
                </c:pt>
                <c:pt idx="214">
                  <c:v>OFFICE MATARO SL</c:v>
                </c:pt>
                <c:pt idx="215">
                  <c:v>OFFICE MATARO SL</c:v>
                </c:pt>
                <c:pt idx="216">
                  <c:v>OFFICE MATARO SL</c:v>
                </c:pt>
                <c:pt idx="217">
                  <c:v>OFFICE MATARO SL</c:v>
                </c:pt>
                <c:pt idx="218">
                  <c:v>PARK'S 3000 SL </c:v>
                </c:pt>
                <c:pt idx="219">
                  <c:v>PARKS 3000 SLU </c:v>
                </c:pt>
                <c:pt idx="220">
                  <c:v>PARKS 3000 SLU </c:v>
                </c:pt>
                <c:pt idx="221">
                  <c:v>PARKS 3000 SLU </c:v>
                </c:pt>
                <c:pt idx="222">
                  <c:v>PAU MORALES ALBERT</c:v>
                </c:pt>
                <c:pt idx="223">
                  <c:v>PAS FORMACIÓ SANITARIA Y DEA, SL </c:v>
                </c:pt>
                <c:pt idx="224">
                  <c:v>PENTACARPA SL</c:v>
                </c:pt>
                <c:pt idx="225">
                  <c:v>PETIT FORESTIER ESPAÑA, SL</c:v>
                </c:pt>
                <c:pt idx="226">
                  <c:v>PROVEÏMENTS D'AIGUA SA</c:v>
                </c:pt>
                <c:pt idx="227">
                  <c:v>PROVEÏMENTS D'AIGUA SA</c:v>
                </c:pt>
                <c:pt idx="228">
                  <c:v>QPARADIS SOLUCIONS TÈCNIQUES, SL</c:v>
                </c:pt>
                <c:pt idx="229">
                  <c:v>QPARADIS SOLUCIONS TÈCNIQUES, SL</c:v>
                </c:pt>
                <c:pt idx="230">
                  <c:v>RADIO MARINA SA</c:v>
                </c:pt>
                <c:pt idx="231">
                  <c:v>RADIO ESPAÑA DE BARCELONA SA</c:v>
                </c:pt>
                <c:pt idx="232">
                  <c:v>AJUNTAMENT DE CASSÀ RADIO CASSÀ</c:v>
                </c:pt>
                <c:pt idx="233">
                  <c:v>RODI METRO SL </c:v>
                </c:pt>
                <c:pt idx="234">
                  <c:v>RODI METRO SL </c:v>
                </c:pt>
                <c:pt idx="235">
                  <c:v>ROCA PROJECTES I MUNTATGES SL</c:v>
                </c:pt>
                <c:pt idx="236">
                  <c:v>ROSER BONA PUIG</c:v>
                </c:pt>
                <c:pt idx="237">
                  <c:v>ROSER BONA PUIG</c:v>
                </c:pt>
                <c:pt idx="238">
                  <c:v>ROSER BONA PUIG</c:v>
                </c:pt>
                <c:pt idx="239">
                  <c:v>ROSER BONA PUIG</c:v>
                </c:pt>
                <c:pt idx="240">
                  <c:v>ROSER BONA PUIG</c:v>
                </c:pt>
                <c:pt idx="241">
                  <c:v>SANT CRISTOFOL ARTESANS SLU</c:v>
                </c:pt>
                <c:pt idx="242">
                  <c:v>SAÏD HAMMOUDA</c:v>
                </c:pt>
                <c:pt idx="243">
                  <c:v>SAÏD HAMMOUDA</c:v>
                </c:pt>
                <c:pt idx="244">
                  <c:v>SECURITAS SEGURIDAD ESPAÑA SA</c:v>
                </c:pt>
                <c:pt idx="245">
                  <c:v>SERVICIO DE PREVENCIÓN AJENO EN SEGURIDAD Y SALUD LABORAL, SLU</c:v>
                </c:pt>
                <c:pt idx="246">
                  <c:v>SELECCIÓ REGISA SA</c:v>
                </c:pt>
                <c:pt idx="247">
                  <c:v>SERVEIS VIALS DEL VALLÈS, SL </c:v>
                </c:pt>
                <c:pt idx="248">
                  <c:v>SERVEIS VIALS DEL VALLÈS, SL </c:v>
                </c:pt>
                <c:pt idx="249">
                  <c:v>SERVEIS VIALS DEL VALLÈS, SL </c:v>
                </c:pt>
                <c:pt idx="250">
                  <c:v>SERVEIS VIALS DEL VALLÈS, SL </c:v>
                </c:pt>
                <c:pt idx="251">
                  <c:v>SERVEIS VIALS DEL VALLÈS, SL </c:v>
                </c:pt>
                <c:pt idx="252">
                  <c:v>SERVEIS VIALS DEL VALLÈS, SL </c:v>
                </c:pt>
                <c:pt idx="253">
                  <c:v>SILVIA MOLINS GARCIA </c:v>
                </c:pt>
                <c:pt idx="254">
                  <c:v>SILVIA MARTINEZ MUÑOZ </c:v>
                </c:pt>
                <c:pt idx="255">
                  <c:v>SOCIEDAD DE TASACIÓN, SA</c:v>
                </c:pt>
                <c:pt idx="256">
                  <c:v>SONIA CASTILLO MARTINEZ</c:v>
                </c:pt>
                <c:pt idx="257">
                  <c:v>STEIN GIRONA SL</c:v>
                </c:pt>
                <c:pt idx="258">
                  <c:v>SUGRAÑES EDITORS SL</c:v>
                </c:pt>
                <c:pt idx="259">
                  <c:v>SUMAR, SERVEIS PÚBLICS D'ACCIÓ SOCIAL, SL</c:v>
                </c:pt>
                <c:pt idx="260">
                  <c:v>SUSANA XIFRA QUINTANA </c:v>
                </c:pt>
                <c:pt idx="261">
                  <c:v>SUSANA XIFRA QUINTANA</c:v>
                </c:pt>
                <c:pt idx="262">
                  <c:v>SUSANA XIFRA QUINTANA</c:v>
                </c:pt>
                <c:pt idx="263">
                  <c:v>SUSANA XIFRA QUINTANA</c:v>
                </c:pt>
                <c:pt idx="264">
                  <c:v>SUSANA XIFRA QUINTANA</c:v>
                </c:pt>
                <c:pt idx="265">
                  <c:v>SUSANA XIFRA QUINTANA</c:v>
                </c:pt>
                <c:pt idx="266">
                  <c:v>SUSANA XIFRA QUINTANA</c:v>
                </c:pt>
                <c:pt idx="267">
                  <c:v>TALLERS GIRONA, S.L.</c:v>
                </c:pt>
                <c:pt idx="268">
                  <c:v>TECNOGALLERY </c:v>
                </c:pt>
                <c:pt idx="269">
                  <c:v>TECNIC BAC 112, SLU </c:v>
                </c:pt>
                <c:pt idx="270">
                  <c:v>TOTOCI BUSINESS SL</c:v>
                </c:pt>
                <c:pt idx="271">
                  <c:v>TOTTEX UNIFORMES, SL </c:v>
                </c:pt>
                <c:pt idx="272">
                  <c:v>TOTTEX UNIFORMES, SL </c:v>
                </c:pt>
                <c:pt idx="273">
                  <c:v>VESTUARI I PROTECCIÓ INDUSTRIAL ARNAL SLU</c:v>
                </c:pt>
                <c:pt idx="274">
                  <c:v>VESTUARI I PROTECCIÓ INDUSTRIAL ARNAL SLU</c:v>
                </c:pt>
                <c:pt idx="275">
                  <c:v>WÜRTH ESPAÑA SA</c:v>
                </c:pt>
                <c:pt idx="276">
                  <c:v>WÜRTH ESPAÑA SA</c:v>
                </c:pt>
                <c:pt idx="277">
                  <c:v>WÜRTH ESPAÑA SA</c:v>
                </c:pt>
                <c:pt idx="278">
                  <c:v>WÜRTH ESPAÑA SA</c:v>
                </c:pt>
                <c:pt idx="279">
                  <c:v>WÜRTH ESPAÑA SA</c:v>
                </c:pt>
                <c:pt idx="280">
                  <c:v>WÜRTH ESPAÑA SA</c:v>
                </c:pt>
                <c:pt idx="281">
                  <c:v>WÜRTH ESPAÑA SA</c:v>
                </c:pt>
                <c:pt idx="282">
                  <c:v>WÜRTH ESPAÑA SA</c:v>
                </c:pt>
                <c:pt idx="283">
                  <c:v>WÜRTH ESPAÑA SA</c:v>
                </c:pt>
                <c:pt idx="284">
                  <c:v>XCROM SERVICIOS INFORMATICOS SL</c:v>
                </c:pt>
                <c:pt idx="285">
                  <c:v>XCROM SERVICIOS INFORMATICOS SL</c:v>
                </c:pt>
                <c:pt idx="286">
                  <c:v>XCROM SERVICIOS INFORMATICOS SL</c:v>
                </c:pt>
                <c:pt idx="287">
                  <c:v>YALP IBERICA, SL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Hoja1!$H$415:$H$427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4-8DE7-4354-8D94-CE73F6BECA31}"/>
            </c:ext>
          </c:extLst>
        </c:ser>
        <c:ser>
          <c:idx val="5"/>
          <c:order val="5"/>
          <c:tx>
            <c:strRef>
              <c:f>Hoja1!$I$1:$I$414</c:f>
              <c:strCache>
                <c:ptCount val="414"/>
                <c:pt idx="0">
                  <c:v>ADJUDICATARI: PAÍS</c:v>
                </c:pt>
                <c:pt idx="1">
                  <c:v>ES - SPAIN (España)</c:v>
                </c:pt>
                <c:pt idx="2">
                  <c:v>ES - SPAIN (España)</c:v>
                </c:pt>
                <c:pt idx="3">
                  <c:v>ES - SPAIN (España)</c:v>
                </c:pt>
                <c:pt idx="4">
                  <c:v>ES - SPAIN (España)</c:v>
                </c:pt>
                <c:pt idx="5">
                  <c:v>ES - SPAIN (España)</c:v>
                </c:pt>
                <c:pt idx="6">
                  <c:v>ES - SPAIN (España)</c:v>
                </c:pt>
                <c:pt idx="7">
                  <c:v>ES - SPAIN (España)</c:v>
                </c:pt>
                <c:pt idx="8">
                  <c:v>ES - SPAIN (España)</c:v>
                </c:pt>
                <c:pt idx="9">
                  <c:v>ES - SPAIN (España)</c:v>
                </c:pt>
                <c:pt idx="10">
                  <c:v>ES - SPAIN (España)</c:v>
                </c:pt>
                <c:pt idx="11">
                  <c:v>ES - SPAIN (España)</c:v>
                </c:pt>
                <c:pt idx="12">
                  <c:v>ES - SPAIN (España)</c:v>
                </c:pt>
                <c:pt idx="13">
                  <c:v>ES - SPAIN (España)</c:v>
                </c:pt>
                <c:pt idx="14">
                  <c:v>ES - SPAIN (España)</c:v>
                </c:pt>
                <c:pt idx="15">
                  <c:v>ES - SPAIN (España)</c:v>
                </c:pt>
                <c:pt idx="16">
                  <c:v>ES - SPAIN (España)</c:v>
                </c:pt>
                <c:pt idx="17">
                  <c:v>ES - SPAIN (España)</c:v>
                </c:pt>
                <c:pt idx="18">
                  <c:v>ES - SPAIN (España)</c:v>
                </c:pt>
                <c:pt idx="19">
                  <c:v>ES - SPAIN (España)</c:v>
                </c:pt>
                <c:pt idx="20">
                  <c:v>ES - SPAIN (España)</c:v>
                </c:pt>
                <c:pt idx="21">
                  <c:v>ES - SPAIN (España)</c:v>
                </c:pt>
                <c:pt idx="22">
                  <c:v>ES - SPAIN (España)</c:v>
                </c:pt>
                <c:pt idx="23">
                  <c:v>ES - SPAIN (España)</c:v>
                </c:pt>
                <c:pt idx="24">
                  <c:v>ES - SPAIN (España)</c:v>
                </c:pt>
                <c:pt idx="25">
                  <c:v>ES - SPAIN (España)</c:v>
                </c:pt>
                <c:pt idx="26">
                  <c:v>ES - SPAIN (España)</c:v>
                </c:pt>
                <c:pt idx="27">
                  <c:v>ES - SPAIN (España)</c:v>
                </c:pt>
                <c:pt idx="28">
                  <c:v>ES - SPAIN (España)</c:v>
                </c:pt>
                <c:pt idx="29">
                  <c:v>ES - SPAIN (España)</c:v>
                </c:pt>
                <c:pt idx="30">
                  <c:v>ES - SPAIN (España)</c:v>
                </c:pt>
                <c:pt idx="31">
                  <c:v>ES - SPAIN (España)</c:v>
                </c:pt>
                <c:pt idx="32">
                  <c:v>ES - SPAIN (España)</c:v>
                </c:pt>
                <c:pt idx="33">
                  <c:v>ES - SPAIN (España)</c:v>
                </c:pt>
                <c:pt idx="34">
                  <c:v>ES - SPAIN (España)</c:v>
                </c:pt>
                <c:pt idx="35">
                  <c:v>ES - SPAIN (España)</c:v>
                </c:pt>
                <c:pt idx="36">
                  <c:v>ES - SPAIN (España)</c:v>
                </c:pt>
                <c:pt idx="37">
                  <c:v>ES - SPAIN (España)</c:v>
                </c:pt>
                <c:pt idx="38">
                  <c:v>ES - SPAIN (España)</c:v>
                </c:pt>
                <c:pt idx="39">
                  <c:v>ES - SPAIN (España)</c:v>
                </c:pt>
                <c:pt idx="40">
                  <c:v>ES - SPAIN (España)</c:v>
                </c:pt>
                <c:pt idx="41">
                  <c:v>ES - SPAIN (España)</c:v>
                </c:pt>
                <c:pt idx="42">
                  <c:v>ES - SPAIN (España)</c:v>
                </c:pt>
                <c:pt idx="43">
                  <c:v>ES - SPAIN (España)</c:v>
                </c:pt>
                <c:pt idx="44">
                  <c:v>ES - SPAIN (España)</c:v>
                </c:pt>
                <c:pt idx="45">
                  <c:v>ES - SPAIN (España)</c:v>
                </c:pt>
                <c:pt idx="46">
                  <c:v>ES - SPAIN (España)</c:v>
                </c:pt>
                <c:pt idx="47">
                  <c:v>ES - SPAIN (España)</c:v>
                </c:pt>
                <c:pt idx="48">
                  <c:v>ES - SPAIN (España)</c:v>
                </c:pt>
                <c:pt idx="49">
                  <c:v>ES - SPAIN (España)</c:v>
                </c:pt>
                <c:pt idx="50">
                  <c:v>ES - SPAIN (España)</c:v>
                </c:pt>
                <c:pt idx="51">
                  <c:v>ES - SPAIN (España)</c:v>
                </c:pt>
                <c:pt idx="52">
                  <c:v>ES - SPAIN (España)</c:v>
                </c:pt>
                <c:pt idx="53">
                  <c:v>ES - SPAIN (España)</c:v>
                </c:pt>
                <c:pt idx="54">
                  <c:v>ES - SPAIN (España)</c:v>
                </c:pt>
                <c:pt idx="55">
                  <c:v>ES - SPAIN (España)</c:v>
                </c:pt>
                <c:pt idx="56">
                  <c:v>ES - SPAIN (España)</c:v>
                </c:pt>
                <c:pt idx="57">
                  <c:v>ES - SPAIN (España)</c:v>
                </c:pt>
                <c:pt idx="58">
                  <c:v>ES - SPAIN (España)</c:v>
                </c:pt>
                <c:pt idx="59">
                  <c:v>ES - SPAIN (España)</c:v>
                </c:pt>
                <c:pt idx="60">
                  <c:v>ES - SPAIN (España)</c:v>
                </c:pt>
                <c:pt idx="61">
                  <c:v>ES - SPAIN (España)</c:v>
                </c:pt>
                <c:pt idx="62">
                  <c:v>ES - SPAIN (España)</c:v>
                </c:pt>
                <c:pt idx="63">
                  <c:v>ES - SPAIN (España)</c:v>
                </c:pt>
                <c:pt idx="64">
                  <c:v>ES - SPAIN (España)</c:v>
                </c:pt>
                <c:pt idx="65">
                  <c:v>ES - SPAIN (España)</c:v>
                </c:pt>
                <c:pt idx="66">
                  <c:v>ES - SPAIN (España)</c:v>
                </c:pt>
                <c:pt idx="67">
                  <c:v>ES - SPAIN (España)</c:v>
                </c:pt>
                <c:pt idx="68">
                  <c:v>ES - SPAIN (España)</c:v>
                </c:pt>
                <c:pt idx="69">
                  <c:v>ES - SPAIN (España)</c:v>
                </c:pt>
                <c:pt idx="70">
                  <c:v>ES - SPAIN (España)</c:v>
                </c:pt>
                <c:pt idx="71">
                  <c:v>ES - SPAIN (España)</c:v>
                </c:pt>
                <c:pt idx="72">
                  <c:v>ES - SPAIN (España)</c:v>
                </c:pt>
                <c:pt idx="73">
                  <c:v>ES - SPAIN (España)</c:v>
                </c:pt>
                <c:pt idx="74">
                  <c:v>ES - SPAIN (España)</c:v>
                </c:pt>
                <c:pt idx="75">
                  <c:v>ES - SPAIN (España)</c:v>
                </c:pt>
                <c:pt idx="76">
                  <c:v>ES - SPAIN (España)</c:v>
                </c:pt>
                <c:pt idx="77">
                  <c:v>ES - SPAIN (España)</c:v>
                </c:pt>
                <c:pt idx="78">
                  <c:v>ES - SPAIN (España)</c:v>
                </c:pt>
                <c:pt idx="79">
                  <c:v>ES - SPAIN (España)</c:v>
                </c:pt>
                <c:pt idx="80">
                  <c:v>ES - SPAIN (España)</c:v>
                </c:pt>
                <c:pt idx="81">
                  <c:v>ES - SPAIN (España)</c:v>
                </c:pt>
                <c:pt idx="82">
                  <c:v>ES - SPAIN (España)</c:v>
                </c:pt>
                <c:pt idx="83">
                  <c:v>ES - SPAIN (España)</c:v>
                </c:pt>
                <c:pt idx="84">
                  <c:v>ES - SPAIN (España)</c:v>
                </c:pt>
                <c:pt idx="85">
                  <c:v>ES - SPAIN (España)</c:v>
                </c:pt>
                <c:pt idx="86">
                  <c:v>ES - SPAIN (España)</c:v>
                </c:pt>
                <c:pt idx="87">
                  <c:v>ES - SPAIN (España)</c:v>
                </c:pt>
                <c:pt idx="88">
                  <c:v>ES - SPAIN (España)</c:v>
                </c:pt>
                <c:pt idx="89">
                  <c:v>ES - SPAIN (España)</c:v>
                </c:pt>
                <c:pt idx="90">
                  <c:v>ES - SPAIN (España)</c:v>
                </c:pt>
                <c:pt idx="91">
                  <c:v>ES - SPAIN (España)</c:v>
                </c:pt>
                <c:pt idx="92">
                  <c:v>ES - SPAIN (España)</c:v>
                </c:pt>
                <c:pt idx="93">
                  <c:v>ES - SPAIN (España)</c:v>
                </c:pt>
                <c:pt idx="94">
                  <c:v>ES - SPAIN (España)</c:v>
                </c:pt>
                <c:pt idx="95">
                  <c:v>ES - SPAIN (España)</c:v>
                </c:pt>
                <c:pt idx="96">
                  <c:v>ES - SPAIN (España)</c:v>
                </c:pt>
                <c:pt idx="97">
                  <c:v>ES - SPAIN (España)</c:v>
                </c:pt>
                <c:pt idx="98">
                  <c:v>ES - SPAIN (España)</c:v>
                </c:pt>
                <c:pt idx="99">
                  <c:v>ES - SPAIN (España)</c:v>
                </c:pt>
                <c:pt idx="100">
                  <c:v>ES - SPAIN (España)</c:v>
                </c:pt>
                <c:pt idx="101">
                  <c:v>ES - SPAIN (España)</c:v>
                </c:pt>
                <c:pt idx="102">
                  <c:v>ES - SPAIN (España)</c:v>
                </c:pt>
                <c:pt idx="103">
                  <c:v>ES - SPAIN (España)</c:v>
                </c:pt>
                <c:pt idx="104">
                  <c:v>ES - SPAIN (España)</c:v>
                </c:pt>
                <c:pt idx="105">
                  <c:v>ES - SPAIN (España)</c:v>
                </c:pt>
                <c:pt idx="106">
                  <c:v>ES - SPAIN (España)</c:v>
                </c:pt>
                <c:pt idx="107">
                  <c:v>ES - SPAIN (España)</c:v>
                </c:pt>
                <c:pt idx="108">
                  <c:v>ES - SPAIN (España)</c:v>
                </c:pt>
                <c:pt idx="109">
                  <c:v>ES - SPAIN (España)</c:v>
                </c:pt>
                <c:pt idx="110">
                  <c:v>ES - SPAIN (España)</c:v>
                </c:pt>
                <c:pt idx="111">
                  <c:v>ES - SPAIN (España)</c:v>
                </c:pt>
                <c:pt idx="112">
                  <c:v>ES - SPAIN (España)</c:v>
                </c:pt>
                <c:pt idx="113">
                  <c:v>ES - SPAIN (España)</c:v>
                </c:pt>
                <c:pt idx="114">
                  <c:v>ES - SPAIN (España)</c:v>
                </c:pt>
                <c:pt idx="115">
                  <c:v>ES - SPAIN (España)</c:v>
                </c:pt>
                <c:pt idx="116">
                  <c:v>ES - SPAIN (España)</c:v>
                </c:pt>
                <c:pt idx="117">
                  <c:v>ES - SPAIN (España)</c:v>
                </c:pt>
                <c:pt idx="118">
                  <c:v>ES - SPAIN (España)</c:v>
                </c:pt>
                <c:pt idx="119">
                  <c:v>ES - SPAIN (España)</c:v>
                </c:pt>
                <c:pt idx="120">
                  <c:v>ES - SPAIN (España)</c:v>
                </c:pt>
                <c:pt idx="121">
                  <c:v>ES - SPAIN (España)</c:v>
                </c:pt>
                <c:pt idx="122">
                  <c:v>ES - SPAIN (España)</c:v>
                </c:pt>
                <c:pt idx="123">
                  <c:v>ES - SPAIN (España)</c:v>
                </c:pt>
                <c:pt idx="124">
                  <c:v>ES - SPAIN (España)</c:v>
                </c:pt>
                <c:pt idx="125">
                  <c:v>ES - SPAIN (España)</c:v>
                </c:pt>
                <c:pt idx="126">
                  <c:v>ES - SPAIN (España)</c:v>
                </c:pt>
                <c:pt idx="127">
                  <c:v>ES - SPAIN (España)</c:v>
                </c:pt>
                <c:pt idx="128">
                  <c:v>ES - SPAIN (España)</c:v>
                </c:pt>
                <c:pt idx="129">
                  <c:v>ES - SPAIN (España)</c:v>
                </c:pt>
                <c:pt idx="130">
                  <c:v>ES - SPAIN (España)</c:v>
                </c:pt>
                <c:pt idx="131">
                  <c:v>ES - SPAIN (España)</c:v>
                </c:pt>
                <c:pt idx="132">
                  <c:v>ES - SPAIN (España)</c:v>
                </c:pt>
                <c:pt idx="133">
                  <c:v>ES - SPAIN (España)</c:v>
                </c:pt>
                <c:pt idx="134">
                  <c:v>ES - SPAIN (España)</c:v>
                </c:pt>
                <c:pt idx="135">
                  <c:v>ES - SPAIN (España)</c:v>
                </c:pt>
                <c:pt idx="136">
                  <c:v>ES - SPAIN (España)</c:v>
                </c:pt>
                <c:pt idx="137">
                  <c:v>ES - SPAIN (España)</c:v>
                </c:pt>
                <c:pt idx="138">
                  <c:v>ES - SPAIN (España)</c:v>
                </c:pt>
                <c:pt idx="139">
                  <c:v>ES - SPAIN (España)</c:v>
                </c:pt>
                <c:pt idx="140">
                  <c:v>ES - SPAIN (España)</c:v>
                </c:pt>
                <c:pt idx="141">
                  <c:v>ES - SPAIN (España)</c:v>
                </c:pt>
                <c:pt idx="142">
                  <c:v>ES - SPAIN (España)</c:v>
                </c:pt>
                <c:pt idx="143">
                  <c:v>ES - SPAIN (España)</c:v>
                </c:pt>
                <c:pt idx="144">
                  <c:v>ES - SPAIN (España)</c:v>
                </c:pt>
                <c:pt idx="145">
                  <c:v>ES - SPAIN (España)</c:v>
                </c:pt>
                <c:pt idx="146">
                  <c:v>ES - SPAIN (España)</c:v>
                </c:pt>
                <c:pt idx="147">
                  <c:v>ES - SPAIN (España)</c:v>
                </c:pt>
                <c:pt idx="148">
                  <c:v>ES - SPAIN (España)</c:v>
                </c:pt>
                <c:pt idx="149">
                  <c:v>ES - SPAIN (España)</c:v>
                </c:pt>
                <c:pt idx="150">
                  <c:v>ES - SPAIN (España)</c:v>
                </c:pt>
                <c:pt idx="151">
                  <c:v>ES - SPAIN (España)</c:v>
                </c:pt>
                <c:pt idx="152">
                  <c:v>ES - SPAIN (España)</c:v>
                </c:pt>
                <c:pt idx="153">
                  <c:v>ES - SPAIN (España)</c:v>
                </c:pt>
                <c:pt idx="154">
                  <c:v>ES - SPAIN (España)</c:v>
                </c:pt>
                <c:pt idx="155">
                  <c:v>ES - SPAIN (España)</c:v>
                </c:pt>
                <c:pt idx="156">
                  <c:v>ES - SPAIN (España)</c:v>
                </c:pt>
                <c:pt idx="157">
                  <c:v>ES - SPAIN (España)</c:v>
                </c:pt>
                <c:pt idx="158">
                  <c:v>ES - SPAIN (España)</c:v>
                </c:pt>
                <c:pt idx="159">
                  <c:v>ES - SPAIN (España)</c:v>
                </c:pt>
                <c:pt idx="160">
                  <c:v>ES - SPAIN (España)</c:v>
                </c:pt>
                <c:pt idx="161">
                  <c:v>ES - SPAIN (España)</c:v>
                </c:pt>
                <c:pt idx="162">
                  <c:v>ES - SPAIN (España)</c:v>
                </c:pt>
                <c:pt idx="163">
                  <c:v>ES - SPAIN (España)</c:v>
                </c:pt>
                <c:pt idx="164">
                  <c:v>ES - SPAIN (España)</c:v>
                </c:pt>
                <c:pt idx="165">
                  <c:v>ES - SPAIN (España)</c:v>
                </c:pt>
                <c:pt idx="166">
                  <c:v>ES - SPAIN (España)</c:v>
                </c:pt>
                <c:pt idx="167">
                  <c:v>ES - SPAIN (España)</c:v>
                </c:pt>
                <c:pt idx="168">
                  <c:v>ES - SPAIN (España)</c:v>
                </c:pt>
                <c:pt idx="169">
                  <c:v>ES - SPAIN (España)</c:v>
                </c:pt>
                <c:pt idx="170">
                  <c:v>ES - SPAIN (España)</c:v>
                </c:pt>
                <c:pt idx="171">
                  <c:v>ES - SPAIN (España)</c:v>
                </c:pt>
                <c:pt idx="172">
                  <c:v>ES - SPAIN (España)</c:v>
                </c:pt>
                <c:pt idx="173">
                  <c:v>ES - SPAIN (España)</c:v>
                </c:pt>
                <c:pt idx="174">
                  <c:v>ES - SPAIN (España)</c:v>
                </c:pt>
                <c:pt idx="175">
                  <c:v>ES - SPAIN (España)</c:v>
                </c:pt>
                <c:pt idx="176">
                  <c:v>ES - SPAIN (España)</c:v>
                </c:pt>
                <c:pt idx="177">
                  <c:v>ES - SPAIN (España)</c:v>
                </c:pt>
                <c:pt idx="178">
                  <c:v>ES - SPAIN (España)</c:v>
                </c:pt>
                <c:pt idx="179">
                  <c:v>ES - SPAIN (España)</c:v>
                </c:pt>
                <c:pt idx="180">
                  <c:v>ES - SPAIN (España)</c:v>
                </c:pt>
                <c:pt idx="181">
                  <c:v>ES - SPAIN (España)</c:v>
                </c:pt>
                <c:pt idx="182">
                  <c:v>ES - SPAIN (España)</c:v>
                </c:pt>
                <c:pt idx="183">
                  <c:v>ES - SPAIN (España)</c:v>
                </c:pt>
                <c:pt idx="184">
                  <c:v>ES - SPAIN (España)</c:v>
                </c:pt>
                <c:pt idx="185">
                  <c:v>ES - SPAIN (España)</c:v>
                </c:pt>
                <c:pt idx="186">
                  <c:v>ES - SPAIN (España)</c:v>
                </c:pt>
                <c:pt idx="187">
                  <c:v>ES - SPAIN (España)</c:v>
                </c:pt>
                <c:pt idx="188">
                  <c:v>ES - SPAIN (España)</c:v>
                </c:pt>
                <c:pt idx="189">
                  <c:v>ES - SPAIN (España)</c:v>
                </c:pt>
                <c:pt idx="190">
                  <c:v>ES - SPAIN (España)</c:v>
                </c:pt>
                <c:pt idx="191">
                  <c:v>ES - SPAIN (España)</c:v>
                </c:pt>
                <c:pt idx="192">
                  <c:v>ES - SPAIN (España)</c:v>
                </c:pt>
                <c:pt idx="193">
                  <c:v>ES - SPAIN (España)</c:v>
                </c:pt>
                <c:pt idx="194">
                  <c:v>ES - SPAIN (España)</c:v>
                </c:pt>
                <c:pt idx="195">
                  <c:v>ES - SPAIN (España)</c:v>
                </c:pt>
                <c:pt idx="196">
                  <c:v>ES - SPAIN (España)</c:v>
                </c:pt>
                <c:pt idx="197">
                  <c:v>ES - SPAIN (España)</c:v>
                </c:pt>
                <c:pt idx="198">
                  <c:v>ES - SPAIN (España)</c:v>
                </c:pt>
                <c:pt idx="199">
                  <c:v>ES - SPAIN (España)</c:v>
                </c:pt>
                <c:pt idx="200">
                  <c:v>ES - SPAIN (España)</c:v>
                </c:pt>
                <c:pt idx="201">
                  <c:v>ES - SPAIN (España)</c:v>
                </c:pt>
                <c:pt idx="202">
                  <c:v>ES - SPAIN (España)</c:v>
                </c:pt>
                <c:pt idx="203">
                  <c:v>ES - SPAIN (España)</c:v>
                </c:pt>
                <c:pt idx="204">
                  <c:v>ES - SPAIN (España)</c:v>
                </c:pt>
                <c:pt idx="205">
                  <c:v>ES - SPAIN (España)</c:v>
                </c:pt>
                <c:pt idx="206">
                  <c:v>ES - SPAIN (España)</c:v>
                </c:pt>
                <c:pt idx="207">
                  <c:v>ES - SPAIN (España)</c:v>
                </c:pt>
                <c:pt idx="208">
                  <c:v>ES - SPAIN (España)</c:v>
                </c:pt>
                <c:pt idx="209">
                  <c:v>ES - SPAIN (España)</c:v>
                </c:pt>
                <c:pt idx="210">
                  <c:v>ES - SPAIN (España)</c:v>
                </c:pt>
                <c:pt idx="211">
                  <c:v>ES - SPAIN (España)</c:v>
                </c:pt>
                <c:pt idx="212">
                  <c:v>ES - SPAIN (España)</c:v>
                </c:pt>
                <c:pt idx="213">
                  <c:v>ES - SPAIN (España)</c:v>
                </c:pt>
                <c:pt idx="214">
                  <c:v>ES - SPAIN (España)</c:v>
                </c:pt>
                <c:pt idx="215">
                  <c:v>ES - SPAIN (España)</c:v>
                </c:pt>
                <c:pt idx="216">
                  <c:v>ES - SPAIN (España)</c:v>
                </c:pt>
                <c:pt idx="217">
                  <c:v>ES - SPAIN (España)</c:v>
                </c:pt>
                <c:pt idx="218">
                  <c:v>ES - SPAIN (España)</c:v>
                </c:pt>
                <c:pt idx="219">
                  <c:v>ES - SPAIN (España)</c:v>
                </c:pt>
                <c:pt idx="220">
                  <c:v>ES - SPAIN (España)</c:v>
                </c:pt>
                <c:pt idx="221">
                  <c:v>ES - SPAIN (España)</c:v>
                </c:pt>
                <c:pt idx="222">
                  <c:v>ES - SPAIN (España)</c:v>
                </c:pt>
                <c:pt idx="223">
                  <c:v>ES - SPAIN (España)</c:v>
                </c:pt>
                <c:pt idx="224">
                  <c:v>ES - SPAIN (España)</c:v>
                </c:pt>
                <c:pt idx="225">
                  <c:v>ES - SPAIN (España)</c:v>
                </c:pt>
                <c:pt idx="226">
                  <c:v>ES - SPAIN (España)</c:v>
                </c:pt>
                <c:pt idx="227">
                  <c:v>ES - SPAIN (España)</c:v>
                </c:pt>
                <c:pt idx="228">
                  <c:v>ES - SPAIN (España)</c:v>
                </c:pt>
                <c:pt idx="229">
                  <c:v>ES - SPAIN (España)</c:v>
                </c:pt>
                <c:pt idx="230">
                  <c:v>ES - SPAIN (España)</c:v>
                </c:pt>
                <c:pt idx="231">
                  <c:v>ES - SPAIN (España)</c:v>
                </c:pt>
                <c:pt idx="232">
                  <c:v>ES - SPAIN (España)</c:v>
                </c:pt>
                <c:pt idx="233">
                  <c:v>ES - SPAIN (España)</c:v>
                </c:pt>
                <c:pt idx="234">
                  <c:v>ES - SPAIN (España)</c:v>
                </c:pt>
                <c:pt idx="235">
                  <c:v>ES - SPAIN (España)</c:v>
                </c:pt>
                <c:pt idx="236">
                  <c:v>ES - SPAIN (España)</c:v>
                </c:pt>
                <c:pt idx="237">
                  <c:v>ES - SPAIN (España)</c:v>
                </c:pt>
                <c:pt idx="238">
                  <c:v>ES - SPAIN (España)</c:v>
                </c:pt>
                <c:pt idx="239">
                  <c:v>ES - SPAIN (España)</c:v>
                </c:pt>
                <c:pt idx="240">
                  <c:v>ES - SPAIN (España)</c:v>
                </c:pt>
                <c:pt idx="241">
                  <c:v>ES - SPAIN (España)</c:v>
                </c:pt>
                <c:pt idx="242">
                  <c:v>ES - SPAIN (España)</c:v>
                </c:pt>
                <c:pt idx="243">
                  <c:v>ES - SPAIN (España)</c:v>
                </c:pt>
                <c:pt idx="244">
                  <c:v>ES - SPAIN (España)</c:v>
                </c:pt>
                <c:pt idx="245">
                  <c:v>ES - SPAIN (España)</c:v>
                </c:pt>
                <c:pt idx="246">
                  <c:v>ES - SPAIN (España)</c:v>
                </c:pt>
                <c:pt idx="247">
                  <c:v>ES - SPAIN (España)</c:v>
                </c:pt>
                <c:pt idx="248">
                  <c:v>ES - SPAIN (España)</c:v>
                </c:pt>
                <c:pt idx="249">
                  <c:v>ES - SPAIN (España)</c:v>
                </c:pt>
                <c:pt idx="250">
                  <c:v>ES - SPAIN (España)</c:v>
                </c:pt>
                <c:pt idx="251">
                  <c:v>ES - SPAIN (España)</c:v>
                </c:pt>
                <c:pt idx="252">
                  <c:v>ES - SPAIN (España)</c:v>
                </c:pt>
                <c:pt idx="253">
                  <c:v>ES - SPAIN (España)</c:v>
                </c:pt>
                <c:pt idx="254">
                  <c:v>ES - SPAIN (España)</c:v>
                </c:pt>
                <c:pt idx="255">
                  <c:v>ES - SPAIN (España)</c:v>
                </c:pt>
                <c:pt idx="256">
                  <c:v>ES - SPAIN (España)</c:v>
                </c:pt>
                <c:pt idx="257">
                  <c:v>ES - SPAIN (España)</c:v>
                </c:pt>
                <c:pt idx="258">
                  <c:v>ES - SPAIN (España)</c:v>
                </c:pt>
                <c:pt idx="259">
                  <c:v>ES - SPAIN (España)</c:v>
                </c:pt>
                <c:pt idx="260">
                  <c:v>ES - SPAIN (España)</c:v>
                </c:pt>
                <c:pt idx="261">
                  <c:v>ES - SPAIN (España)</c:v>
                </c:pt>
                <c:pt idx="262">
                  <c:v>ES - SPAIN (España)</c:v>
                </c:pt>
                <c:pt idx="263">
                  <c:v>ES - SPAIN (España)</c:v>
                </c:pt>
                <c:pt idx="264">
                  <c:v>ES - SPAIN (España)</c:v>
                </c:pt>
                <c:pt idx="265">
                  <c:v>ES - SPAIN (España)</c:v>
                </c:pt>
                <c:pt idx="266">
                  <c:v>ES - SPAIN (España)</c:v>
                </c:pt>
                <c:pt idx="267">
                  <c:v>ES - SPAIN (España)</c:v>
                </c:pt>
                <c:pt idx="268">
                  <c:v>ES - SPAIN (España)</c:v>
                </c:pt>
                <c:pt idx="269">
                  <c:v>ES - SPAIN (España)</c:v>
                </c:pt>
                <c:pt idx="270">
                  <c:v>ES - SPAIN (España)</c:v>
                </c:pt>
                <c:pt idx="271">
                  <c:v>ES - SPAIN (España)</c:v>
                </c:pt>
                <c:pt idx="272">
                  <c:v>ES - SPAIN (España)</c:v>
                </c:pt>
                <c:pt idx="273">
                  <c:v>ES - SPAIN (España)</c:v>
                </c:pt>
                <c:pt idx="274">
                  <c:v>ES - SPAIN (España)</c:v>
                </c:pt>
                <c:pt idx="275">
                  <c:v>ES - SPAIN (España)</c:v>
                </c:pt>
                <c:pt idx="276">
                  <c:v>ES - SPAIN (España)</c:v>
                </c:pt>
                <c:pt idx="277">
                  <c:v>ES - SPAIN (España)</c:v>
                </c:pt>
                <c:pt idx="278">
                  <c:v>ES - SPAIN (España)</c:v>
                </c:pt>
                <c:pt idx="279">
                  <c:v>ES - SPAIN (España)</c:v>
                </c:pt>
                <c:pt idx="280">
                  <c:v>ES - SPAIN (España)</c:v>
                </c:pt>
                <c:pt idx="281">
                  <c:v>ES - SPAIN (España)</c:v>
                </c:pt>
                <c:pt idx="282">
                  <c:v>ES - SPAIN (España)</c:v>
                </c:pt>
                <c:pt idx="283">
                  <c:v>ES - SPAIN (España)</c:v>
                </c:pt>
                <c:pt idx="284">
                  <c:v>ES - SPAIN (España)</c:v>
                </c:pt>
                <c:pt idx="285">
                  <c:v>ES - SPAIN (España)</c:v>
                </c:pt>
                <c:pt idx="286">
                  <c:v>ES - SPAIN (España)</c:v>
                </c:pt>
                <c:pt idx="287">
                  <c:v>ES - SPAIN (España)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Hoja1!$I$415:$I$427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5-8DE7-4354-8D94-CE73F6BECA31}"/>
            </c:ext>
          </c:extLst>
        </c:ser>
        <c:ser>
          <c:idx val="6"/>
          <c:order val="6"/>
          <c:tx>
            <c:strRef>
              <c:f>Hoja1!$J$1:$J$414</c:f>
              <c:strCache>
                <c:ptCount val="414"/>
                <c:pt idx="0">
                  <c:v>ADJUDICATARI: PROVÍNCIA</c:v>
                </c:pt>
                <c:pt idx="1">
                  <c:v>17 - Girona</c:v>
                </c:pt>
                <c:pt idx="2">
                  <c:v>17 - Girona</c:v>
                </c:pt>
                <c:pt idx="3">
                  <c:v>08 - Barcelona</c:v>
                </c:pt>
                <c:pt idx="4">
                  <c:v>08-Barcelona</c:v>
                </c:pt>
                <c:pt idx="5">
                  <c:v>08-Barcelona</c:v>
                </c:pt>
                <c:pt idx="6">
                  <c:v>08-Barcelona</c:v>
                </c:pt>
                <c:pt idx="7">
                  <c:v>17-Girona</c:v>
                </c:pt>
                <c:pt idx="8">
                  <c:v>17-Girona</c:v>
                </c:pt>
                <c:pt idx="9">
                  <c:v>17-Girona</c:v>
                </c:pt>
                <c:pt idx="10">
                  <c:v>17-Girona</c:v>
                </c:pt>
                <c:pt idx="11">
                  <c:v>17-Girona</c:v>
                </c:pt>
                <c:pt idx="12">
                  <c:v>17-Girona</c:v>
                </c:pt>
                <c:pt idx="13">
                  <c:v>17-Girona</c:v>
                </c:pt>
                <c:pt idx="14">
                  <c:v>17-Girona</c:v>
                </c:pt>
                <c:pt idx="15">
                  <c:v>17-Girona</c:v>
                </c:pt>
                <c:pt idx="16">
                  <c:v>17-Girona</c:v>
                </c:pt>
                <c:pt idx="17">
                  <c:v>17-Girona</c:v>
                </c:pt>
                <c:pt idx="18">
                  <c:v>17-Girona</c:v>
                </c:pt>
                <c:pt idx="19">
                  <c:v>17-Girona</c:v>
                </c:pt>
                <c:pt idx="20">
                  <c:v>08-Barcelona</c:v>
                </c:pt>
                <c:pt idx="21">
                  <c:v>17-Girona</c:v>
                </c:pt>
                <c:pt idx="22">
                  <c:v>17-Girona</c:v>
                </c:pt>
                <c:pt idx="23">
                  <c:v>17-Girona</c:v>
                </c:pt>
                <c:pt idx="24">
                  <c:v>08-Barcelona</c:v>
                </c:pt>
                <c:pt idx="25">
                  <c:v>17-Girona</c:v>
                </c:pt>
                <c:pt idx="26">
                  <c:v>08-Barcelona</c:v>
                </c:pt>
                <c:pt idx="27">
                  <c:v>17-Girona</c:v>
                </c:pt>
                <c:pt idx="28">
                  <c:v>17-Girona</c:v>
                </c:pt>
                <c:pt idx="29">
                  <c:v>17-Girona</c:v>
                </c:pt>
                <c:pt idx="30">
                  <c:v>17-Girona</c:v>
                </c:pt>
                <c:pt idx="31">
                  <c:v>17-Girona</c:v>
                </c:pt>
                <c:pt idx="32">
                  <c:v>17-Girona</c:v>
                </c:pt>
                <c:pt idx="33">
                  <c:v>17-Girona</c:v>
                </c:pt>
                <c:pt idx="34">
                  <c:v>08-Barcelona</c:v>
                </c:pt>
                <c:pt idx="35">
                  <c:v>08-Barcelona</c:v>
                </c:pt>
                <c:pt idx="36">
                  <c:v>08-Barcelona</c:v>
                </c:pt>
                <c:pt idx="37">
                  <c:v>08-Barcelona</c:v>
                </c:pt>
                <c:pt idx="38">
                  <c:v>17-Girona</c:v>
                </c:pt>
                <c:pt idx="39">
                  <c:v>17-Girona</c:v>
                </c:pt>
                <c:pt idx="40">
                  <c:v>17-Girona</c:v>
                </c:pt>
                <c:pt idx="41">
                  <c:v>08-Barcelona</c:v>
                </c:pt>
                <c:pt idx="42">
                  <c:v>17 - Girona</c:v>
                </c:pt>
                <c:pt idx="43">
                  <c:v>17-Girona</c:v>
                </c:pt>
                <c:pt idx="44">
                  <c:v>17-Girona</c:v>
                </c:pt>
                <c:pt idx="45">
                  <c:v>17-Girona</c:v>
                </c:pt>
                <c:pt idx="46">
                  <c:v>17-Girona</c:v>
                </c:pt>
                <c:pt idx="47">
                  <c:v>17-Girona</c:v>
                </c:pt>
                <c:pt idx="48">
                  <c:v>17-Girona</c:v>
                </c:pt>
                <c:pt idx="49">
                  <c:v>17-Girona</c:v>
                </c:pt>
                <c:pt idx="50">
                  <c:v>08-Barcelona</c:v>
                </c:pt>
                <c:pt idx="51">
                  <c:v>17-Girona</c:v>
                </c:pt>
                <c:pt idx="52">
                  <c:v>17-Girona</c:v>
                </c:pt>
                <c:pt idx="53">
                  <c:v>17-Girona</c:v>
                </c:pt>
                <c:pt idx="54">
                  <c:v>17-Girona</c:v>
                </c:pt>
                <c:pt idx="55">
                  <c:v>17-Girona</c:v>
                </c:pt>
                <c:pt idx="56">
                  <c:v>17-Girona</c:v>
                </c:pt>
                <c:pt idx="57">
                  <c:v>17-Girona</c:v>
                </c:pt>
                <c:pt idx="58">
                  <c:v>17-Girona</c:v>
                </c:pt>
                <c:pt idx="59">
                  <c:v>17-Girona</c:v>
                </c:pt>
                <c:pt idx="60">
                  <c:v>17-Girona</c:v>
                </c:pt>
                <c:pt idx="61">
                  <c:v>08-Barcelona</c:v>
                </c:pt>
                <c:pt idx="62">
                  <c:v>08-Barcelona</c:v>
                </c:pt>
                <c:pt idx="63">
                  <c:v>17-Girona</c:v>
                </c:pt>
                <c:pt idx="64">
                  <c:v>17-Girona</c:v>
                </c:pt>
                <c:pt idx="65">
                  <c:v>17-Girona</c:v>
                </c:pt>
                <c:pt idx="66">
                  <c:v>17 - Girona</c:v>
                </c:pt>
                <c:pt idx="67">
                  <c:v>08 - Barcelona</c:v>
                </c:pt>
                <c:pt idx="68">
                  <c:v>17 - Girona</c:v>
                </c:pt>
                <c:pt idx="69">
                  <c:v>08 - Barcelona</c:v>
                </c:pt>
                <c:pt idx="70">
                  <c:v>17 - Girona</c:v>
                </c:pt>
                <c:pt idx="71">
                  <c:v>17 - Girona</c:v>
                </c:pt>
                <c:pt idx="72">
                  <c:v>18 - Girona</c:v>
                </c:pt>
                <c:pt idx="73">
                  <c:v>17 - Girona</c:v>
                </c:pt>
                <c:pt idx="74">
                  <c:v>17 - Girona</c:v>
                </c:pt>
                <c:pt idx="75">
                  <c:v>08 - Barcelona</c:v>
                </c:pt>
                <c:pt idx="76">
                  <c:v>17 - Girona</c:v>
                </c:pt>
                <c:pt idx="77">
                  <c:v>17 - Girona</c:v>
                </c:pt>
                <c:pt idx="78">
                  <c:v>17 - Girona</c:v>
                </c:pt>
                <c:pt idx="79">
                  <c:v>17 - Girona</c:v>
                </c:pt>
                <c:pt idx="80">
                  <c:v>17 - Girona</c:v>
                </c:pt>
                <c:pt idx="81">
                  <c:v>17 - Girona</c:v>
                </c:pt>
                <c:pt idx="82">
                  <c:v>17 - Girona</c:v>
                </c:pt>
                <c:pt idx="83">
                  <c:v>17 - Girona</c:v>
                </c:pt>
                <c:pt idx="84">
                  <c:v>17 - Girona</c:v>
                </c:pt>
                <c:pt idx="85">
                  <c:v>08 - Barcelona</c:v>
                </c:pt>
                <c:pt idx="86">
                  <c:v>17 - Girona</c:v>
                </c:pt>
                <c:pt idx="87">
                  <c:v>17 - Girona</c:v>
                </c:pt>
                <c:pt idx="88">
                  <c:v>17 - Girona</c:v>
                </c:pt>
                <c:pt idx="89">
                  <c:v>17 - Girona</c:v>
                </c:pt>
                <c:pt idx="90">
                  <c:v>08 - Barcelona</c:v>
                </c:pt>
                <c:pt idx="91">
                  <c:v>17 - Girona</c:v>
                </c:pt>
                <c:pt idx="92">
                  <c:v>17 - Girona</c:v>
                </c:pt>
                <c:pt idx="93">
                  <c:v>08 - Barcelona</c:v>
                </c:pt>
                <c:pt idx="94">
                  <c:v>08 - Barcelona</c:v>
                </c:pt>
                <c:pt idx="95">
                  <c:v>17 - Girona</c:v>
                </c:pt>
                <c:pt idx="96">
                  <c:v>17 - Girona</c:v>
                </c:pt>
                <c:pt idx="97">
                  <c:v>17 - Girona</c:v>
                </c:pt>
                <c:pt idx="98">
                  <c:v>08 - Barcelona</c:v>
                </c:pt>
                <c:pt idx="99">
                  <c:v>17 - Girona</c:v>
                </c:pt>
                <c:pt idx="100">
                  <c:v>17 - Girona</c:v>
                </c:pt>
                <c:pt idx="101">
                  <c:v>17 - Girona</c:v>
                </c:pt>
                <c:pt idx="102">
                  <c:v>17 - Girona</c:v>
                </c:pt>
                <c:pt idx="103">
                  <c:v>17 - Girona</c:v>
                </c:pt>
                <c:pt idx="104">
                  <c:v>17 - Girona</c:v>
                </c:pt>
                <c:pt idx="105">
                  <c:v>17 - Girona</c:v>
                </c:pt>
                <c:pt idx="106">
                  <c:v>17 - Girona</c:v>
                </c:pt>
                <c:pt idx="107">
                  <c:v>08 - Barcelona</c:v>
                </c:pt>
                <c:pt idx="108">
                  <c:v>08 - Barcelona</c:v>
                </c:pt>
                <c:pt idx="109">
                  <c:v>08 - Barcelona</c:v>
                </c:pt>
                <c:pt idx="110">
                  <c:v>17 - Girona</c:v>
                </c:pt>
                <c:pt idx="111">
                  <c:v>17 - Girona</c:v>
                </c:pt>
                <c:pt idx="112">
                  <c:v>08 - Barcelona</c:v>
                </c:pt>
                <c:pt idx="113">
                  <c:v>08 - Barcelona</c:v>
                </c:pt>
                <c:pt idx="114">
                  <c:v>17 - Girona</c:v>
                </c:pt>
                <c:pt idx="115">
                  <c:v>08 - Barcelona</c:v>
                </c:pt>
                <c:pt idx="116">
                  <c:v>08 - Barcelona</c:v>
                </c:pt>
                <c:pt idx="117">
                  <c:v>17 - Girona</c:v>
                </c:pt>
                <c:pt idx="118">
                  <c:v>17 - Girona</c:v>
                </c:pt>
                <c:pt idx="119">
                  <c:v>17 - Girona</c:v>
                </c:pt>
                <c:pt idx="120">
                  <c:v>08 - Barcelona</c:v>
                </c:pt>
                <c:pt idx="121">
                  <c:v>08 - Barcelona</c:v>
                </c:pt>
                <c:pt idx="122">
                  <c:v>08 - Barcelona</c:v>
                </c:pt>
                <c:pt idx="123">
                  <c:v>17 - Girona</c:v>
                </c:pt>
                <c:pt idx="124">
                  <c:v>08 - Barcelona</c:v>
                </c:pt>
                <c:pt idx="125">
                  <c:v>17 - Girona</c:v>
                </c:pt>
                <c:pt idx="126">
                  <c:v>17 - Girona</c:v>
                </c:pt>
                <c:pt idx="127">
                  <c:v>17 - Girona</c:v>
                </c:pt>
                <c:pt idx="128">
                  <c:v>17 - Girona</c:v>
                </c:pt>
                <c:pt idx="129">
                  <c:v>17 - Girona</c:v>
                </c:pt>
                <c:pt idx="130">
                  <c:v>17 - Girona</c:v>
                </c:pt>
                <c:pt idx="131">
                  <c:v>17 - Girona</c:v>
                </c:pt>
                <c:pt idx="132">
                  <c:v>17 - Girona</c:v>
                </c:pt>
                <c:pt idx="133">
                  <c:v>17 - Girona</c:v>
                </c:pt>
                <c:pt idx="134">
                  <c:v>17 - Girona</c:v>
                </c:pt>
                <c:pt idx="135">
                  <c:v>17 - Girona</c:v>
                </c:pt>
                <c:pt idx="136">
                  <c:v>17 - Girona</c:v>
                </c:pt>
                <c:pt idx="137">
                  <c:v>17 - Girona</c:v>
                </c:pt>
                <c:pt idx="138">
                  <c:v>17 - Girona</c:v>
                </c:pt>
                <c:pt idx="139">
                  <c:v>17 - Girona</c:v>
                </c:pt>
                <c:pt idx="140">
                  <c:v>17 - Girona</c:v>
                </c:pt>
                <c:pt idx="141">
                  <c:v>17 - Girona</c:v>
                </c:pt>
                <c:pt idx="142">
                  <c:v>17 - Girona</c:v>
                </c:pt>
                <c:pt idx="143">
                  <c:v>17 - Girona</c:v>
                </c:pt>
                <c:pt idx="144">
                  <c:v>17 - Girona</c:v>
                </c:pt>
                <c:pt idx="145">
                  <c:v>17 - Girona</c:v>
                </c:pt>
                <c:pt idx="146">
                  <c:v>17 - Girona</c:v>
                </c:pt>
                <c:pt idx="147">
                  <c:v>17 - Girona</c:v>
                </c:pt>
                <c:pt idx="148">
                  <c:v>17- Girona</c:v>
                </c:pt>
                <c:pt idx="149">
                  <c:v>17 - Girona</c:v>
                </c:pt>
                <c:pt idx="150">
                  <c:v>17 - Girona</c:v>
                </c:pt>
                <c:pt idx="151">
                  <c:v>17 - Girona</c:v>
                </c:pt>
                <c:pt idx="152">
                  <c:v>17 - Girona</c:v>
                </c:pt>
                <c:pt idx="153">
                  <c:v>17 - Girona</c:v>
                </c:pt>
                <c:pt idx="154">
                  <c:v>17 - Girona</c:v>
                </c:pt>
                <c:pt idx="155">
                  <c:v>17 - Girona</c:v>
                </c:pt>
                <c:pt idx="156">
                  <c:v>43 - Tarragona</c:v>
                </c:pt>
                <c:pt idx="157">
                  <c:v>17 - Girona</c:v>
                </c:pt>
                <c:pt idx="158">
                  <c:v>17 - Girona</c:v>
                </c:pt>
                <c:pt idx="159">
                  <c:v>17 - Girona</c:v>
                </c:pt>
                <c:pt idx="160">
                  <c:v>17 - Girona</c:v>
                </c:pt>
                <c:pt idx="161">
                  <c:v>08 - Barcelona</c:v>
                </c:pt>
                <c:pt idx="162">
                  <c:v>17 - Girona</c:v>
                </c:pt>
                <c:pt idx="163">
                  <c:v>17 - Girona</c:v>
                </c:pt>
                <c:pt idx="164">
                  <c:v>17 - Girona</c:v>
                </c:pt>
                <c:pt idx="165">
                  <c:v>17 - Girona</c:v>
                </c:pt>
                <c:pt idx="166">
                  <c:v>17 - Girona</c:v>
                </c:pt>
                <c:pt idx="167">
                  <c:v>17 - Girona</c:v>
                </c:pt>
                <c:pt idx="168">
                  <c:v>17 - Girona</c:v>
                </c:pt>
                <c:pt idx="169">
                  <c:v>17 - Girona</c:v>
                </c:pt>
                <c:pt idx="170">
                  <c:v>17 - Girona</c:v>
                </c:pt>
                <c:pt idx="171">
                  <c:v>17 - Girona</c:v>
                </c:pt>
                <c:pt idx="172">
                  <c:v>17 - Girona</c:v>
                </c:pt>
                <c:pt idx="173">
                  <c:v>17 - Girona</c:v>
                </c:pt>
                <c:pt idx="174">
                  <c:v>08 - Barcelona</c:v>
                </c:pt>
                <c:pt idx="175">
                  <c:v>08 - Barcelona</c:v>
                </c:pt>
                <c:pt idx="176">
                  <c:v>17 - Girona</c:v>
                </c:pt>
                <c:pt idx="177">
                  <c:v>17 - Girona</c:v>
                </c:pt>
                <c:pt idx="178">
                  <c:v>17 - Girona</c:v>
                </c:pt>
                <c:pt idx="179">
                  <c:v>17 - Girona</c:v>
                </c:pt>
                <c:pt idx="180">
                  <c:v>08 - Barcelona</c:v>
                </c:pt>
                <c:pt idx="181">
                  <c:v>17 - Girona</c:v>
                </c:pt>
                <c:pt idx="182">
                  <c:v>17 - Girona</c:v>
                </c:pt>
                <c:pt idx="183">
                  <c:v>17 - Girona</c:v>
                </c:pt>
                <c:pt idx="184">
                  <c:v>17 - Girona</c:v>
                </c:pt>
                <c:pt idx="185">
                  <c:v>17 - Girona</c:v>
                </c:pt>
                <c:pt idx="186">
                  <c:v>17 - Girona</c:v>
                </c:pt>
                <c:pt idx="187">
                  <c:v>17 - Girona</c:v>
                </c:pt>
                <c:pt idx="188">
                  <c:v>08 - Barcelona</c:v>
                </c:pt>
                <c:pt idx="189">
                  <c:v>25 - Lleida</c:v>
                </c:pt>
                <c:pt idx="190">
                  <c:v>17 - Girona</c:v>
                </c:pt>
                <c:pt idx="191">
                  <c:v>17 - Girona</c:v>
                </c:pt>
                <c:pt idx="192">
                  <c:v>17 - Girona</c:v>
                </c:pt>
                <c:pt idx="193">
                  <c:v>08 - Barcelona</c:v>
                </c:pt>
                <c:pt idx="194">
                  <c:v>17 - Girona</c:v>
                </c:pt>
                <c:pt idx="195">
                  <c:v>17 - Girona</c:v>
                </c:pt>
                <c:pt idx="196">
                  <c:v>17 - Girona</c:v>
                </c:pt>
                <c:pt idx="197">
                  <c:v>17 - Girona</c:v>
                </c:pt>
                <c:pt idx="198">
                  <c:v>17 - Girona</c:v>
                </c:pt>
                <c:pt idx="199">
                  <c:v>17 - Girona</c:v>
                </c:pt>
                <c:pt idx="200">
                  <c:v>17 - Girona</c:v>
                </c:pt>
                <c:pt idx="201">
                  <c:v>08 - Barcelona</c:v>
                </c:pt>
                <c:pt idx="202">
                  <c:v>17 - Girona</c:v>
                </c:pt>
                <c:pt idx="203">
                  <c:v>08 - Barcelona</c:v>
                </c:pt>
                <c:pt idx="204">
                  <c:v>08 - Barcelona</c:v>
                </c:pt>
                <c:pt idx="205">
                  <c:v>08 - Barcelona</c:v>
                </c:pt>
                <c:pt idx="206">
                  <c:v>08 - Barcelona</c:v>
                </c:pt>
                <c:pt idx="207">
                  <c:v>17 - Girona</c:v>
                </c:pt>
                <c:pt idx="208">
                  <c:v>08 - Barcelona</c:v>
                </c:pt>
                <c:pt idx="209">
                  <c:v>08 - Barcelona</c:v>
                </c:pt>
                <c:pt idx="210">
                  <c:v>08 - Barcelona</c:v>
                </c:pt>
                <c:pt idx="211">
                  <c:v>08 - Barcelona</c:v>
                </c:pt>
                <c:pt idx="212">
                  <c:v>08 - Barcelona</c:v>
                </c:pt>
                <c:pt idx="213">
                  <c:v>08 - Barcelona</c:v>
                </c:pt>
                <c:pt idx="214">
                  <c:v>08 - Barcelona</c:v>
                </c:pt>
                <c:pt idx="215">
                  <c:v>08 - Barcelona</c:v>
                </c:pt>
                <c:pt idx="216">
                  <c:v>08 - Barcelona</c:v>
                </c:pt>
                <c:pt idx="217">
                  <c:v>08 - Barcelona</c:v>
                </c:pt>
                <c:pt idx="218">
                  <c:v>17 - Girona</c:v>
                </c:pt>
                <c:pt idx="219">
                  <c:v>17 - Girona</c:v>
                </c:pt>
                <c:pt idx="220">
                  <c:v>17 - Girona</c:v>
                </c:pt>
                <c:pt idx="221">
                  <c:v>17 - Girona</c:v>
                </c:pt>
                <c:pt idx="222">
                  <c:v>17 - Girona</c:v>
                </c:pt>
                <c:pt idx="223">
                  <c:v>08 - Barcelona</c:v>
                </c:pt>
                <c:pt idx="224">
                  <c:v>17 - Girona</c:v>
                </c:pt>
                <c:pt idx="225">
                  <c:v>17 - Girona</c:v>
                </c:pt>
                <c:pt idx="226">
                  <c:v>17 - Girona</c:v>
                </c:pt>
                <c:pt idx="227">
                  <c:v>17 - Girona</c:v>
                </c:pt>
                <c:pt idx="228">
                  <c:v>17 - Girona</c:v>
                </c:pt>
                <c:pt idx="229">
                  <c:v>17 - Girona</c:v>
                </c:pt>
                <c:pt idx="230">
                  <c:v>17 - Girona</c:v>
                </c:pt>
                <c:pt idx="231">
                  <c:v>18 - Girona</c:v>
                </c:pt>
                <c:pt idx="232">
                  <c:v>17 - Girona</c:v>
                </c:pt>
                <c:pt idx="233">
                  <c:v>17 - Girona</c:v>
                </c:pt>
                <c:pt idx="234">
                  <c:v>17 - Girona</c:v>
                </c:pt>
                <c:pt idx="235">
                  <c:v>17 - Girona</c:v>
                </c:pt>
                <c:pt idx="236">
                  <c:v>17 - Girona</c:v>
                </c:pt>
                <c:pt idx="237">
                  <c:v>17 - Girona</c:v>
                </c:pt>
                <c:pt idx="238">
                  <c:v>17 - Girona</c:v>
                </c:pt>
                <c:pt idx="239">
                  <c:v>17 - Girona</c:v>
                </c:pt>
                <c:pt idx="240">
                  <c:v>17 - Girona</c:v>
                </c:pt>
                <c:pt idx="241">
                  <c:v>17 - Girona</c:v>
                </c:pt>
                <c:pt idx="242">
                  <c:v>17 - Girona</c:v>
                </c:pt>
                <c:pt idx="243">
                  <c:v>08 - Barcelona</c:v>
                </c:pt>
                <c:pt idx="244">
                  <c:v>28 - Madrid</c:v>
                </c:pt>
                <c:pt idx="245">
                  <c:v>17 - Girona</c:v>
                </c:pt>
                <c:pt idx="246">
                  <c:v>17 - Girona</c:v>
                </c:pt>
                <c:pt idx="247">
                  <c:v>08 - Barcelona</c:v>
                </c:pt>
                <c:pt idx="248">
                  <c:v>17 - Girona</c:v>
                </c:pt>
                <c:pt idx="249">
                  <c:v>08 - Barcelona</c:v>
                </c:pt>
                <c:pt idx="250">
                  <c:v>08 - Barcelona</c:v>
                </c:pt>
                <c:pt idx="251">
                  <c:v>08 - Barcelona</c:v>
                </c:pt>
                <c:pt idx="252">
                  <c:v>08 - Barcelona</c:v>
                </c:pt>
                <c:pt idx="253">
                  <c:v>08 - Barcelona</c:v>
                </c:pt>
                <c:pt idx="254">
                  <c:v>17 - Girona</c:v>
                </c:pt>
                <c:pt idx="255">
                  <c:v>08 - Barcelona</c:v>
                </c:pt>
                <c:pt idx="256">
                  <c:v>17 - Girona</c:v>
                </c:pt>
                <c:pt idx="257">
                  <c:v>17 - Girona</c:v>
                </c:pt>
                <c:pt idx="258">
                  <c:v>43 - Tarragona</c:v>
                </c:pt>
                <c:pt idx="259">
                  <c:v>17 - Girona</c:v>
                </c:pt>
                <c:pt idx="260">
                  <c:v>17 - Girona</c:v>
                </c:pt>
                <c:pt idx="261">
                  <c:v>17 - Girona</c:v>
                </c:pt>
                <c:pt idx="262">
                  <c:v>17 - Girona</c:v>
                </c:pt>
                <c:pt idx="263">
                  <c:v>17 - Girona</c:v>
                </c:pt>
                <c:pt idx="264">
                  <c:v>17 - Girona</c:v>
                </c:pt>
                <c:pt idx="265">
                  <c:v>17 - Girona</c:v>
                </c:pt>
                <c:pt idx="266">
                  <c:v>17 - Girona</c:v>
                </c:pt>
                <c:pt idx="267">
                  <c:v>17 - Girona</c:v>
                </c:pt>
                <c:pt idx="268">
                  <c:v>17 - Girona</c:v>
                </c:pt>
                <c:pt idx="269">
                  <c:v>08 - Barcelona</c:v>
                </c:pt>
                <c:pt idx="270">
                  <c:v>08 - Barcelona</c:v>
                </c:pt>
                <c:pt idx="271">
                  <c:v>17 - Girona</c:v>
                </c:pt>
                <c:pt idx="272">
                  <c:v>17 - Girona</c:v>
                </c:pt>
                <c:pt idx="273">
                  <c:v>17 - Girona</c:v>
                </c:pt>
                <c:pt idx="274">
                  <c:v>17 - Girona</c:v>
                </c:pt>
                <c:pt idx="275">
                  <c:v>08 - Barcelona</c:v>
                </c:pt>
                <c:pt idx="276">
                  <c:v>08 - Barcelona</c:v>
                </c:pt>
                <c:pt idx="277">
                  <c:v>17 - Girona</c:v>
                </c:pt>
                <c:pt idx="278">
                  <c:v>08 - Barcelona</c:v>
                </c:pt>
                <c:pt idx="279">
                  <c:v>08 - Barcelona</c:v>
                </c:pt>
                <c:pt idx="280">
                  <c:v>02 - Albacete</c:v>
                </c:pt>
                <c:pt idx="281">
                  <c:v>08 - Barcelona</c:v>
                </c:pt>
                <c:pt idx="282">
                  <c:v>08 - Barcelona</c:v>
                </c:pt>
                <c:pt idx="283">
                  <c:v>08 - Barcelona</c:v>
                </c:pt>
                <c:pt idx="284">
                  <c:v>17 - Girona</c:v>
                </c:pt>
                <c:pt idx="285">
                  <c:v>17 - Girona</c:v>
                </c:pt>
                <c:pt idx="286">
                  <c:v>17 - Girona</c:v>
                </c:pt>
                <c:pt idx="287">
                  <c:v>17 - Girona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Hoja1!$J$415:$J$427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6-8DE7-4354-8D94-CE73F6BECA31}"/>
            </c:ext>
          </c:extLst>
        </c:ser>
        <c:ser>
          <c:idx val="7"/>
          <c:order val="7"/>
          <c:tx>
            <c:strRef>
              <c:f>Hoja1!$K$1:$K$414</c:f>
              <c:strCache>
                <c:ptCount val="414"/>
                <c:pt idx="0">
                  <c:v>ADJUDICATARI: MUNICIPI</c:v>
                </c:pt>
                <c:pt idx="1">
                  <c:v>17150</c:v>
                </c:pt>
                <c:pt idx="2">
                  <c:v>17150</c:v>
                </c:pt>
                <c:pt idx="3">
                  <c:v>08101</c:v>
                </c:pt>
                <c:pt idx="4">
                  <c:v>08019</c:v>
                </c:pt>
                <c:pt idx="5">
                  <c:v>08019</c:v>
                </c:pt>
                <c:pt idx="6">
                  <c:v>08019</c:v>
                </c:pt>
                <c:pt idx="7">
                  <c:v>17180</c:v>
                </c:pt>
                <c:pt idx="8">
                  <c:v>17150</c:v>
                </c:pt>
                <c:pt idx="9">
                  <c:v>17150</c:v>
                </c:pt>
                <c:pt idx="10">
                  <c:v>17150</c:v>
                </c:pt>
                <c:pt idx="11">
                  <c:v>17150</c:v>
                </c:pt>
                <c:pt idx="12">
                  <c:v>17089</c:v>
                </c:pt>
                <c:pt idx="13">
                  <c:v>17079</c:v>
                </c:pt>
                <c:pt idx="14">
                  <c:v>17150</c:v>
                </c:pt>
                <c:pt idx="15">
                  <c:v>17180</c:v>
                </c:pt>
                <c:pt idx="16">
                  <c:v>17207</c:v>
                </c:pt>
                <c:pt idx="17">
                  <c:v>17079</c:v>
                </c:pt>
                <c:pt idx="18">
                  <c:v>17079</c:v>
                </c:pt>
                <c:pt idx="19">
                  <c:v>17027</c:v>
                </c:pt>
                <c:pt idx="20">
                  <c:v>08072</c:v>
                </c:pt>
                <c:pt idx="21">
                  <c:v>17079</c:v>
                </c:pt>
                <c:pt idx="22">
                  <c:v>17019</c:v>
                </c:pt>
                <c:pt idx="23">
                  <c:v>17020</c:v>
                </c:pt>
                <c:pt idx="24">
                  <c:v>08015</c:v>
                </c:pt>
                <c:pt idx="25">
                  <c:v>17168</c:v>
                </c:pt>
                <c:pt idx="26">
                  <c:v>08305</c:v>
                </c:pt>
                <c:pt idx="27">
                  <c:v>17009</c:v>
                </c:pt>
                <c:pt idx="28">
                  <c:v>17105</c:v>
                </c:pt>
                <c:pt idx="29">
                  <c:v>17079</c:v>
                </c:pt>
                <c:pt idx="30">
                  <c:v>17172</c:v>
                </c:pt>
                <c:pt idx="31">
                  <c:v>17079</c:v>
                </c:pt>
                <c:pt idx="32">
                  <c:v>17055</c:v>
                </c:pt>
                <c:pt idx="33">
                  <c:v>17079</c:v>
                </c:pt>
                <c:pt idx="34">
                  <c:v>08298</c:v>
                </c:pt>
                <c:pt idx="35">
                  <c:v>08298</c:v>
                </c:pt>
                <c:pt idx="36">
                  <c:v>08298</c:v>
                </c:pt>
                <c:pt idx="37">
                  <c:v>08298</c:v>
                </c:pt>
                <c:pt idx="38">
                  <c:v>17180</c:v>
                </c:pt>
                <c:pt idx="39">
                  <c:v>17150</c:v>
                </c:pt>
                <c:pt idx="40">
                  <c:v>17150</c:v>
                </c:pt>
                <c:pt idx="41">
                  <c:v>08096</c:v>
                </c:pt>
                <c:pt idx="42">
                  <c:v>17044</c:v>
                </c:pt>
                <c:pt idx="43">
                  <c:v>17015</c:v>
                </c:pt>
                <c:pt idx="44">
                  <c:v>17044</c:v>
                </c:pt>
                <c:pt idx="45">
                  <c:v>17106</c:v>
                </c:pt>
                <c:pt idx="46">
                  <c:v>17079</c:v>
                </c:pt>
                <c:pt idx="47">
                  <c:v>17079</c:v>
                </c:pt>
                <c:pt idx="48">
                  <c:v>17079</c:v>
                </c:pt>
                <c:pt idx="49">
                  <c:v>17233</c:v>
                </c:pt>
                <c:pt idx="50">
                  <c:v>08247</c:v>
                </c:pt>
                <c:pt idx="51">
                  <c:v>17180</c:v>
                </c:pt>
                <c:pt idx="52">
                  <c:v>17180</c:v>
                </c:pt>
                <c:pt idx="53">
                  <c:v>17180</c:v>
                </c:pt>
                <c:pt idx="54">
                  <c:v>17150</c:v>
                </c:pt>
                <c:pt idx="55">
                  <c:v>17150</c:v>
                </c:pt>
                <c:pt idx="56">
                  <c:v>17150</c:v>
                </c:pt>
                <c:pt idx="57">
                  <c:v>17044</c:v>
                </c:pt>
                <c:pt idx="58">
                  <c:v>17044</c:v>
                </c:pt>
                <c:pt idx="59">
                  <c:v>17180</c:v>
                </c:pt>
                <c:pt idx="60">
                  <c:v>17089</c:v>
                </c:pt>
                <c:pt idx="61">
                  <c:v>08019</c:v>
                </c:pt>
                <c:pt idx="62">
                  <c:v>08019</c:v>
                </c:pt>
                <c:pt idx="63">
                  <c:v>17079</c:v>
                </c:pt>
                <c:pt idx="64">
                  <c:v>17180</c:v>
                </c:pt>
                <c:pt idx="65">
                  <c:v>17180</c:v>
                </c:pt>
                <c:pt idx="66">
                  <c:v>17079</c:v>
                </c:pt>
                <c:pt idx="67">
                  <c:v>08106</c:v>
                </c:pt>
                <c:pt idx="68">
                  <c:v>8019</c:v>
                </c:pt>
                <c:pt idx="69">
                  <c:v>17015</c:v>
                </c:pt>
                <c:pt idx="70">
                  <c:v>17079</c:v>
                </c:pt>
                <c:pt idx="71">
                  <c:v>17080</c:v>
                </c:pt>
                <c:pt idx="72">
                  <c:v>17010</c:v>
                </c:pt>
                <c:pt idx="73">
                  <c:v>17079</c:v>
                </c:pt>
                <c:pt idx="74">
                  <c:v>08112</c:v>
                </c:pt>
                <c:pt idx="76">
                  <c:v>17044</c:v>
                </c:pt>
                <c:pt idx="77">
                  <c:v>17044</c:v>
                </c:pt>
                <c:pt idx="78">
                  <c:v>17044</c:v>
                </c:pt>
                <c:pt idx="79">
                  <c:v>17044</c:v>
                </c:pt>
                <c:pt idx="80">
                  <c:v>17044</c:v>
                </c:pt>
                <c:pt idx="81">
                  <c:v>17044</c:v>
                </c:pt>
                <c:pt idx="82">
                  <c:v>17044</c:v>
                </c:pt>
                <c:pt idx="83">
                  <c:v>17044</c:v>
                </c:pt>
                <c:pt idx="84">
                  <c:v>17079</c:v>
                </c:pt>
                <c:pt idx="85">
                  <c:v>08020</c:v>
                </c:pt>
                <c:pt idx="86">
                  <c:v>17079</c:v>
                </c:pt>
                <c:pt idx="87">
                  <c:v>17169</c:v>
                </c:pt>
                <c:pt idx="88">
                  <c:v>17169</c:v>
                </c:pt>
                <c:pt idx="89">
                  <c:v>17169</c:v>
                </c:pt>
                <c:pt idx="90">
                  <c:v>08020</c:v>
                </c:pt>
                <c:pt idx="91">
                  <c:v>17079</c:v>
                </c:pt>
                <c:pt idx="92">
                  <c:v>17079</c:v>
                </c:pt>
                <c:pt idx="93">
                  <c:v>08073</c:v>
                </c:pt>
                <c:pt idx="94">
                  <c:v>8046</c:v>
                </c:pt>
                <c:pt idx="95">
                  <c:v>17150</c:v>
                </c:pt>
                <c:pt idx="96">
                  <c:v>17150</c:v>
                </c:pt>
                <c:pt idx="97">
                  <c:v>17150</c:v>
                </c:pt>
                <c:pt idx="98">
                  <c:v>08020</c:v>
                </c:pt>
                <c:pt idx="99">
                  <c:v>17048</c:v>
                </c:pt>
                <c:pt idx="100">
                  <c:v>17079</c:v>
                </c:pt>
                <c:pt idx="101">
                  <c:v>17079</c:v>
                </c:pt>
                <c:pt idx="102">
                  <c:v>17180</c:v>
                </c:pt>
                <c:pt idx="103">
                  <c:v>17079</c:v>
                </c:pt>
                <c:pt idx="104">
                  <c:v>17079</c:v>
                </c:pt>
                <c:pt idx="105">
                  <c:v>17079</c:v>
                </c:pt>
                <c:pt idx="106">
                  <c:v>17150</c:v>
                </c:pt>
                <c:pt idx="107">
                  <c:v>08019</c:v>
                </c:pt>
                <c:pt idx="108">
                  <c:v>08051</c:v>
                </c:pt>
                <c:pt idx="109">
                  <c:v>08051</c:v>
                </c:pt>
                <c:pt idx="110">
                  <c:v>17150</c:v>
                </c:pt>
                <c:pt idx="111">
                  <c:v>17038</c:v>
                </c:pt>
                <c:pt idx="112">
                  <c:v>08019</c:v>
                </c:pt>
                <c:pt idx="113">
                  <c:v>08298</c:v>
                </c:pt>
                <c:pt idx="114">
                  <c:v>17079</c:v>
                </c:pt>
                <c:pt idx="115">
                  <c:v>8118</c:v>
                </c:pt>
                <c:pt idx="116">
                  <c:v>08116</c:v>
                </c:pt>
                <c:pt idx="117">
                  <c:v>17001</c:v>
                </c:pt>
                <c:pt idx="118">
                  <c:v>17079</c:v>
                </c:pt>
                <c:pt idx="119">
                  <c:v>17079</c:v>
                </c:pt>
                <c:pt idx="120">
                  <c:v>08187</c:v>
                </c:pt>
                <c:pt idx="121">
                  <c:v>08187</c:v>
                </c:pt>
                <c:pt idx="122">
                  <c:v>08187</c:v>
                </c:pt>
                <c:pt idx="123">
                  <c:v>17079</c:v>
                </c:pt>
                <c:pt idx="124">
                  <c:v>08019</c:v>
                </c:pt>
                <c:pt idx="125">
                  <c:v>17079</c:v>
                </c:pt>
                <c:pt idx="126">
                  <c:v>17079</c:v>
                </c:pt>
                <c:pt idx="127">
                  <c:v>17066</c:v>
                </c:pt>
                <c:pt idx="128">
                  <c:v>17150</c:v>
                </c:pt>
                <c:pt idx="129">
                  <c:v>17147</c:v>
                </c:pt>
                <c:pt idx="130">
                  <c:v>17150</c:v>
                </c:pt>
                <c:pt idx="131">
                  <c:v>17150</c:v>
                </c:pt>
                <c:pt idx="132">
                  <c:v>17150</c:v>
                </c:pt>
                <c:pt idx="133">
                  <c:v>17150</c:v>
                </c:pt>
                <c:pt idx="134">
                  <c:v>17150</c:v>
                </c:pt>
                <c:pt idx="135">
                  <c:v>17150</c:v>
                </c:pt>
                <c:pt idx="136">
                  <c:v>17150</c:v>
                </c:pt>
                <c:pt idx="137">
                  <c:v>17150</c:v>
                </c:pt>
                <c:pt idx="138">
                  <c:v>17150</c:v>
                </c:pt>
                <c:pt idx="139">
                  <c:v>17150</c:v>
                </c:pt>
                <c:pt idx="140">
                  <c:v>17150</c:v>
                </c:pt>
                <c:pt idx="141">
                  <c:v>17150</c:v>
                </c:pt>
                <c:pt idx="142">
                  <c:v>17150</c:v>
                </c:pt>
                <c:pt idx="143">
                  <c:v>17150</c:v>
                </c:pt>
                <c:pt idx="144">
                  <c:v>17150</c:v>
                </c:pt>
                <c:pt idx="145">
                  <c:v>17150</c:v>
                </c:pt>
                <c:pt idx="146">
                  <c:v>17150</c:v>
                </c:pt>
                <c:pt idx="147">
                  <c:v>17150</c:v>
                </c:pt>
                <c:pt idx="148">
                  <c:v>17150</c:v>
                </c:pt>
                <c:pt idx="149">
                  <c:v>17150</c:v>
                </c:pt>
                <c:pt idx="150">
                  <c:v>17150</c:v>
                </c:pt>
                <c:pt idx="151">
                  <c:v>17150</c:v>
                </c:pt>
                <c:pt idx="152">
                  <c:v>17150</c:v>
                </c:pt>
                <c:pt idx="153">
                  <c:v>17044</c:v>
                </c:pt>
                <c:pt idx="154">
                  <c:v>17079</c:v>
                </c:pt>
                <c:pt idx="155">
                  <c:v>17178</c:v>
                </c:pt>
                <c:pt idx="156">
                  <c:v>43042</c:v>
                </c:pt>
                <c:pt idx="157">
                  <c:v>17185</c:v>
                </c:pt>
                <c:pt idx="158">
                  <c:v>17044</c:v>
                </c:pt>
                <c:pt idx="159">
                  <c:v>17044</c:v>
                </c:pt>
                <c:pt idx="160">
                  <c:v>17079</c:v>
                </c:pt>
                <c:pt idx="161">
                  <c:v>8291</c:v>
                </c:pt>
                <c:pt idx="162">
                  <c:v>17150</c:v>
                </c:pt>
                <c:pt idx="163">
                  <c:v>17079</c:v>
                </c:pt>
                <c:pt idx="164">
                  <c:v>17079</c:v>
                </c:pt>
                <c:pt idx="165">
                  <c:v>17038</c:v>
                </c:pt>
                <c:pt idx="166">
                  <c:v>17044</c:v>
                </c:pt>
                <c:pt idx="167">
                  <c:v>17193</c:v>
                </c:pt>
                <c:pt idx="168">
                  <c:v>37177</c:v>
                </c:pt>
                <c:pt idx="169">
                  <c:v>17168</c:v>
                </c:pt>
                <c:pt idx="170">
                  <c:v>17079</c:v>
                </c:pt>
                <c:pt idx="171">
                  <c:v>17073</c:v>
                </c:pt>
                <c:pt idx="172">
                  <c:v>17073</c:v>
                </c:pt>
                <c:pt idx="173">
                  <c:v>17048</c:v>
                </c:pt>
                <c:pt idx="174">
                  <c:v>08198</c:v>
                </c:pt>
                <c:pt idx="175">
                  <c:v>08200</c:v>
                </c:pt>
                <c:pt idx="176">
                  <c:v>17215</c:v>
                </c:pt>
                <c:pt idx="177">
                  <c:v>17215</c:v>
                </c:pt>
                <c:pt idx="178">
                  <c:v>17150</c:v>
                </c:pt>
                <c:pt idx="179">
                  <c:v>17150</c:v>
                </c:pt>
                <c:pt idx="180">
                  <c:v>8019</c:v>
                </c:pt>
                <c:pt idx="181">
                  <c:v>17215</c:v>
                </c:pt>
                <c:pt idx="182">
                  <c:v>17215</c:v>
                </c:pt>
                <c:pt idx="183">
                  <c:v>17044</c:v>
                </c:pt>
                <c:pt idx="184">
                  <c:v>17044</c:v>
                </c:pt>
                <c:pt idx="185">
                  <c:v>17044</c:v>
                </c:pt>
                <c:pt idx="186">
                  <c:v>17044</c:v>
                </c:pt>
                <c:pt idx="187">
                  <c:v>17044</c:v>
                </c:pt>
                <c:pt idx="188">
                  <c:v>8226</c:v>
                </c:pt>
                <c:pt idx="189">
                  <c:v>25070</c:v>
                </c:pt>
                <c:pt idx="190">
                  <c:v>17079</c:v>
                </c:pt>
                <c:pt idx="191">
                  <c:v>17233</c:v>
                </c:pt>
                <c:pt idx="192">
                  <c:v>17089</c:v>
                </c:pt>
                <c:pt idx="193">
                  <c:v>08112</c:v>
                </c:pt>
                <c:pt idx="194">
                  <c:v>17079</c:v>
                </c:pt>
                <c:pt idx="195">
                  <c:v>17079</c:v>
                </c:pt>
                <c:pt idx="196">
                  <c:v>17044</c:v>
                </c:pt>
                <c:pt idx="197">
                  <c:v>17150</c:v>
                </c:pt>
                <c:pt idx="198">
                  <c:v>17150</c:v>
                </c:pt>
                <c:pt idx="199">
                  <c:v>17155</c:v>
                </c:pt>
                <c:pt idx="200">
                  <c:v>17155</c:v>
                </c:pt>
                <c:pt idx="201">
                  <c:v>08125</c:v>
                </c:pt>
                <c:pt idx="202">
                  <c:v>17013</c:v>
                </c:pt>
                <c:pt idx="203">
                  <c:v>17013</c:v>
                </c:pt>
                <c:pt idx="204">
                  <c:v>08121</c:v>
                </c:pt>
                <c:pt idx="205">
                  <c:v>8121</c:v>
                </c:pt>
                <c:pt idx="206">
                  <c:v>08121</c:v>
                </c:pt>
                <c:pt idx="207">
                  <c:v>8121</c:v>
                </c:pt>
                <c:pt idx="208">
                  <c:v>08121</c:v>
                </c:pt>
                <c:pt idx="209">
                  <c:v>08121</c:v>
                </c:pt>
                <c:pt idx="210">
                  <c:v>08121</c:v>
                </c:pt>
                <c:pt idx="211">
                  <c:v>8121</c:v>
                </c:pt>
                <c:pt idx="212">
                  <c:v>08121</c:v>
                </c:pt>
                <c:pt idx="213">
                  <c:v>08121</c:v>
                </c:pt>
                <c:pt idx="214">
                  <c:v>08121</c:v>
                </c:pt>
                <c:pt idx="215">
                  <c:v>08121</c:v>
                </c:pt>
                <c:pt idx="216">
                  <c:v>08121</c:v>
                </c:pt>
                <c:pt idx="217">
                  <c:v>08121</c:v>
                </c:pt>
                <c:pt idx="218">
                  <c:v>17079</c:v>
                </c:pt>
                <c:pt idx="219">
                  <c:v>17079</c:v>
                </c:pt>
                <c:pt idx="220">
                  <c:v>17079</c:v>
                </c:pt>
                <c:pt idx="221">
                  <c:v>17079</c:v>
                </c:pt>
                <c:pt idx="222">
                  <c:v>17079</c:v>
                </c:pt>
                <c:pt idx="223">
                  <c:v>08200</c:v>
                </c:pt>
                <c:pt idx="224">
                  <c:v>17020</c:v>
                </c:pt>
                <c:pt idx="225">
                  <c:v>17150</c:v>
                </c:pt>
                <c:pt idx="226">
                  <c:v>17079</c:v>
                </c:pt>
                <c:pt idx="227">
                  <c:v>17079</c:v>
                </c:pt>
                <c:pt idx="228">
                  <c:v>17215</c:v>
                </c:pt>
                <c:pt idx="229">
                  <c:v>17215</c:v>
                </c:pt>
                <c:pt idx="230">
                  <c:v>17023</c:v>
                </c:pt>
                <c:pt idx="231">
                  <c:v>17080</c:v>
                </c:pt>
                <c:pt idx="232">
                  <c:v>17044</c:v>
                </c:pt>
                <c:pt idx="233">
                  <c:v>17150</c:v>
                </c:pt>
                <c:pt idx="234">
                  <c:v>17150</c:v>
                </c:pt>
                <c:pt idx="235">
                  <c:v>17079</c:v>
                </c:pt>
                <c:pt idx="236">
                  <c:v>17150</c:v>
                </c:pt>
                <c:pt idx="237">
                  <c:v>17150</c:v>
                </c:pt>
                <c:pt idx="238">
                  <c:v>17150</c:v>
                </c:pt>
                <c:pt idx="239">
                  <c:v>17150</c:v>
                </c:pt>
                <c:pt idx="240">
                  <c:v>17150</c:v>
                </c:pt>
                <c:pt idx="241">
                  <c:v>17150</c:v>
                </c:pt>
                <c:pt idx="242">
                  <c:v>17199</c:v>
                </c:pt>
                <c:pt idx="243">
                  <c:v>17199</c:v>
                </c:pt>
                <c:pt idx="244">
                  <c:v>28079</c:v>
                </c:pt>
                <c:pt idx="245">
                  <c:v>17079</c:v>
                </c:pt>
                <c:pt idx="246">
                  <c:v>17150</c:v>
                </c:pt>
                <c:pt idx="247">
                  <c:v>08005</c:v>
                </c:pt>
                <c:pt idx="248">
                  <c:v>08005</c:v>
                </c:pt>
                <c:pt idx="249">
                  <c:v>08005</c:v>
                </c:pt>
                <c:pt idx="250">
                  <c:v>08005</c:v>
                </c:pt>
                <c:pt idx="251">
                  <c:v>08005</c:v>
                </c:pt>
                <c:pt idx="252">
                  <c:v>08005</c:v>
                </c:pt>
                <c:pt idx="253">
                  <c:v>08289</c:v>
                </c:pt>
                <c:pt idx="254">
                  <c:v>17079</c:v>
                </c:pt>
                <c:pt idx="255">
                  <c:v>08019</c:v>
                </c:pt>
                <c:pt idx="256">
                  <c:v>17023</c:v>
                </c:pt>
                <c:pt idx="257">
                  <c:v>17079</c:v>
                </c:pt>
                <c:pt idx="258">
                  <c:v>43148</c:v>
                </c:pt>
                <c:pt idx="259">
                  <c:v>17003</c:v>
                </c:pt>
                <c:pt idx="260">
                  <c:v>17150</c:v>
                </c:pt>
                <c:pt idx="261">
                  <c:v>17150</c:v>
                </c:pt>
                <c:pt idx="262">
                  <c:v>17150</c:v>
                </c:pt>
                <c:pt idx="263">
                  <c:v>17150</c:v>
                </c:pt>
                <c:pt idx="264">
                  <c:v>17150</c:v>
                </c:pt>
                <c:pt idx="265">
                  <c:v>17150</c:v>
                </c:pt>
                <c:pt idx="266">
                  <c:v>17150</c:v>
                </c:pt>
                <c:pt idx="267">
                  <c:v>17079</c:v>
                </c:pt>
                <c:pt idx="268">
                  <c:v>17155</c:v>
                </c:pt>
                <c:pt idx="269">
                  <c:v>08197</c:v>
                </c:pt>
                <c:pt idx="270">
                  <c:v>08113</c:v>
                </c:pt>
                <c:pt idx="271">
                  <c:v>17180</c:v>
                </c:pt>
                <c:pt idx="272">
                  <c:v>17180</c:v>
                </c:pt>
                <c:pt idx="273">
                  <c:v>17215</c:v>
                </c:pt>
                <c:pt idx="274">
                  <c:v>17125</c:v>
                </c:pt>
                <c:pt idx="275">
                  <c:v>08156</c:v>
                </c:pt>
                <c:pt idx="276">
                  <c:v>08156</c:v>
                </c:pt>
                <c:pt idx="277">
                  <c:v>08156</c:v>
                </c:pt>
                <c:pt idx="278">
                  <c:v>08156</c:v>
                </c:pt>
                <c:pt idx="279">
                  <c:v>08156</c:v>
                </c:pt>
                <c:pt idx="280">
                  <c:v>08156</c:v>
                </c:pt>
                <c:pt idx="281">
                  <c:v>8156</c:v>
                </c:pt>
                <c:pt idx="282">
                  <c:v>08156</c:v>
                </c:pt>
                <c:pt idx="283">
                  <c:v>08156</c:v>
                </c:pt>
                <c:pt idx="284">
                  <c:v>17150</c:v>
                </c:pt>
                <c:pt idx="285">
                  <c:v>17150</c:v>
                </c:pt>
                <c:pt idx="286">
                  <c:v>17150</c:v>
                </c:pt>
                <c:pt idx="287">
                  <c:v>17079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Hoja1!$K$415:$K$427</c:f>
              <c:numCache>
                <c:formatCode>@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7-8DE7-4354-8D94-CE73F6BECA31}"/>
            </c:ext>
          </c:extLst>
        </c:ser>
        <c:ser>
          <c:idx val="8"/>
          <c:order val="8"/>
          <c:tx>
            <c:strRef>
              <c:f>Hoja1!$L$1:$L$414</c:f>
              <c:strCache>
                <c:ptCount val="414"/>
                <c:pt idx="0">
                  <c:v>DATA ADJUDICACIÓ</c:v>
                </c:pt>
                <c:pt idx="1">
                  <c:v>23/01/2020</c:v>
                </c:pt>
                <c:pt idx="2">
                  <c:v>15/10/2020</c:v>
                </c:pt>
                <c:pt idx="3">
                  <c:v>27/10/2020</c:v>
                </c:pt>
                <c:pt idx="4">
                  <c:v>25/02/2020</c:v>
                </c:pt>
                <c:pt idx="5">
                  <c:v>01/12/2020</c:v>
                </c:pt>
                <c:pt idx="6">
                  <c:v>01/12/2020</c:v>
                </c:pt>
                <c:pt idx="7">
                  <c:v>28/01/2020</c:v>
                </c:pt>
                <c:pt idx="8">
                  <c:v>11/02/2020</c:v>
                </c:pt>
                <c:pt idx="9">
                  <c:v>11/02/2020</c:v>
                </c:pt>
                <c:pt idx="10">
                  <c:v>06/02/2020</c:v>
                </c:pt>
                <c:pt idx="11">
                  <c:v>14/07/2020</c:v>
                </c:pt>
                <c:pt idx="12">
                  <c:v>01/12/2020</c:v>
                </c:pt>
                <c:pt idx="13">
                  <c:v>27/08/2020</c:v>
                </c:pt>
                <c:pt idx="14">
                  <c:v>28/10/2020</c:v>
                </c:pt>
                <c:pt idx="15">
                  <c:v>30/12/2020</c:v>
                </c:pt>
                <c:pt idx="16">
                  <c:v>15/01/2020</c:v>
                </c:pt>
                <c:pt idx="17">
                  <c:v>14/07/2020</c:v>
                </c:pt>
                <c:pt idx="18">
                  <c:v>01/12/2020</c:v>
                </c:pt>
                <c:pt idx="19">
                  <c:v>07/02/2020</c:v>
                </c:pt>
                <c:pt idx="20">
                  <c:v>01/12/2020</c:v>
                </c:pt>
                <c:pt idx="21">
                  <c:v>28/09/2020</c:v>
                </c:pt>
                <c:pt idx="22">
                  <c:v>28/01/2020</c:v>
                </c:pt>
                <c:pt idx="23">
                  <c:v>21/12/2020</c:v>
                </c:pt>
                <c:pt idx="24">
                  <c:v>01/12/2020</c:v>
                </c:pt>
                <c:pt idx="25">
                  <c:v>14/07/2020</c:v>
                </c:pt>
                <c:pt idx="26">
                  <c:v>14/07/2020</c:v>
                </c:pt>
                <c:pt idx="27">
                  <c:v>23/07/2020</c:v>
                </c:pt>
                <c:pt idx="28">
                  <c:v>01/12/2020</c:v>
                </c:pt>
                <c:pt idx="29">
                  <c:v>15/12/2020</c:v>
                </c:pt>
                <c:pt idx="30">
                  <c:v>01/12/2020</c:v>
                </c:pt>
                <c:pt idx="31">
                  <c:v>12/11/2020</c:v>
                </c:pt>
                <c:pt idx="32">
                  <c:v>01/12/2020</c:v>
                </c:pt>
                <c:pt idx="33">
                  <c:v>21/01/2020</c:v>
                </c:pt>
                <c:pt idx="34">
                  <c:v>19/05/2020</c:v>
                </c:pt>
                <c:pt idx="35">
                  <c:v>19/05/2020</c:v>
                </c:pt>
                <c:pt idx="36">
                  <c:v>10/12/2020</c:v>
                </c:pt>
                <c:pt idx="37">
                  <c:v>15/12/2020</c:v>
                </c:pt>
                <c:pt idx="38">
                  <c:v>03/07/2020</c:v>
                </c:pt>
                <c:pt idx="39">
                  <c:v>19/02/2020</c:v>
                </c:pt>
                <c:pt idx="40">
                  <c:v>10/03/2020</c:v>
                </c:pt>
                <c:pt idx="41">
                  <c:v>15/12/2020</c:v>
                </c:pt>
                <c:pt idx="42">
                  <c:v>25/02/2020</c:v>
                </c:pt>
                <c:pt idx="43">
                  <c:v>08/07/2020</c:v>
                </c:pt>
                <c:pt idx="44">
                  <c:v>28/10/2020</c:v>
                </c:pt>
                <c:pt idx="45">
                  <c:v>01/12/2020</c:v>
                </c:pt>
                <c:pt idx="46">
                  <c:v>11/02/2020</c:v>
                </c:pt>
                <c:pt idx="47">
                  <c:v>20/03/2020</c:v>
                </c:pt>
                <c:pt idx="48">
                  <c:v>11/12/2020</c:v>
                </c:pt>
                <c:pt idx="49">
                  <c:v>30/11/2020</c:v>
                </c:pt>
                <c:pt idx="50">
                  <c:v>01/12/2020</c:v>
                </c:pt>
                <c:pt idx="51">
                  <c:v>10/03/2020</c:v>
                </c:pt>
                <c:pt idx="52">
                  <c:v>10/03/2020</c:v>
                </c:pt>
                <c:pt idx="53">
                  <c:v>13/08/2020</c:v>
                </c:pt>
                <c:pt idx="54">
                  <c:v>28/10/2020</c:v>
                </c:pt>
                <c:pt idx="55">
                  <c:v>28/10/2020</c:v>
                </c:pt>
                <c:pt idx="56">
                  <c:v>28/10/2020</c:v>
                </c:pt>
                <c:pt idx="57">
                  <c:v>28/01/2020</c:v>
                </c:pt>
                <c:pt idx="58">
                  <c:v>05/05/2020</c:v>
                </c:pt>
                <c:pt idx="59">
                  <c:v>03/11/2020</c:v>
                </c:pt>
                <c:pt idx="60">
                  <c:v>26/08/2020</c:v>
                </c:pt>
                <c:pt idx="61">
                  <c:v>13/02/2020</c:v>
                </c:pt>
                <c:pt idx="62">
                  <c:v>07/02/2020</c:v>
                </c:pt>
                <c:pt idx="63">
                  <c:v>05/02/2020</c:v>
                </c:pt>
                <c:pt idx="64">
                  <c:v>15/12/2020</c:v>
                </c:pt>
                <c:pt idx="65">
                  <c:v>15/12/2020</c:v>
                </c:pt>
                <c:pt idx="66">
                  <c:v>10/08/2020</c:v>
                </c:pt>
                <c:pt idx="67">
                  <c:v>31/01/2020</c:v>
                </c:pt>
                <c:pt idx="68">
                  <c:v>30/12/2020</c:v>
                </c:pt>
                <c:pt idx="69">
                  <c:v>22/09/2020</c:v>
                </c:pt>
                <c:pt idx="70">
                  <c:v>07/02/2020</c:v>
                </c:pt>
                <c:pt idx="71">
                  <c:v>07/02/2020</c:v>
                </c:pt>
                <c:pt idx="72">
                  <c:v>28/01/2020</c:v>
                </c:pt>
                <c:pt idx="73">
                  <c:v>10/12/2020</c:v>
                </c:pt>
                <c:pt idx="74">
                  <c:v>10/12/2020</c:v>
                </c:pt>
                <c:pt idx="76">
                  <c:v>05/02/2020</c:v>
                </c:pt>
                <c:pt idx="77">
                  <c:v>19/02/2020</c:v>
                </c:pt>
                <c:pt idx="78">
                  <c:v>19/02/2020</c:v>
                </c:pt>
                <c:pt idx="79">
                  <c:v>07/07/2020</c:v>
                </c:pt>
                <c:pt idx="80">
                  <c:v>12/10/2020</c:v>
                </c:pt>
                <c:pt idx="81">
                  <c:v>12/10/2020</c:v>
                </c:pt>
                <c:pt idx="82">
                  <c:v>17/11/2020</c:v>
                </c:pt>
                <c:pt idx="83">
                  <c:v>22/12/2020</c:v>
                </c:pt>
                <c:pt idx="84">
                  <c:v>28/01/2020</c:v>
                </c:pt>
                <c:pt idx="85">
                  <c:v>13/02/2020</c:v>
                </c:pt>
                <c:pt idx="86">
                  <c:v>07/02/2020</c:v>
                </c:pt>
                <c:pt idx="87">
                  <c:v>30/07/2020</c:v>
                </c:pt>
                <c:pt idx="88">
                  <c:v>22/10/2020</c:v>
                </c:pt>
                <c:pt idx="89">
                  <c:v>30/11/2020</c:v>
                </c:pt>
                <c:pt idx="90">
                  <c:v>07/02/2020</c:v>
                </c:pt>
                <c:pt idx="91">
                  <c:v>22/09/2020</c:v>
                </c:pt>
                <c:pt idx="92">
                  <c:v>27/01/2020</c:v>
                </c:pt>
                <c:pt idx="93">
                  <c:v>06/10/2020</c:v>
                </c:pt>
                <c:pt idx="94">
                  <c:v>01/12/2020</c:v>
                </c:pt>
                <c:pt idx="95">
                  <c:v>03/11/2020</c:v>
                </c:pt>
                <c:pt idx="96">
                  <c:v>22/12/2020</c:v>
                </c:pt>
                <c:pt idx="97">
                  <c:v>28/07/2020</c:v>
                </c:pt>
                <c:pt idx="98">
                  <c:v>07/02/2020</c:v>
                </c:pt>
                <c:pt idx="99">
                  <c:v>04/09/2020</c:v>
                </c:pt>
                <c:pt idx="100">
                  <c:v>15/12/2020</c:v>
                </c:pt>
                <c:pt idx="101">
                  <c:v>21/12/2020</c:v>
                </c:pt>
                <c:pt idx="102">
                  <c:v>14/01/2020</c:v>
                </c:pt>
                <c:pt idx="103">
                  <c:v>22/09/2020</c:v>
                </c:pt>
                <c:pt idx="104">
                  <c:v>15/12/2020</c:v>
                </c:pt>
                <c:pt idx="105">
                  <c:v>15/12/2020</c:v>
                </c:pt>
                <c:pt idx="106">
                  <c:v>22/12/2020</c:v>
                </c:pt>
                <c:pt idx="107">
                  <c:v>09/06/2020</c:v>
                </c:pt>
                <c:pt idx="108">
                  <c:v>14/07/2020</c:v>
                </c:pt>
                <c:pt idx="109">
                  <c:v>15/07/2020</c:v>
                </c:pt>
                <c:pt idx="110">
                  <c:v>25/02/2020</c:v>
                </c:pt>
                <c:pt idx="111">
                  <c:v>19/05/2020</c:v>
                </c:pt>
                <c:pt idx="112">
                  <c:v>07/02/2020</c:v>
                </c:pt>
                <c:pt idx="113">
                  <c:v>14/01/2020</c:v>
                </c:pt>
                <c:pt idx="114">
                  <c:v>21/09/2020</c:v>
                </c:pt>
                <c:pt idx="115">
                  <c:v>12/11/2020</c:v>
                </c:pt>
                <c:pt idx="116">
                  <c:v>11/02/2020</c:v>
                </c:pt>
                <c:pt idx="117">
                  <c:v>26/11/2020</c:v>
                </c:pt>
                <c:pt idx="118">
                  <c:v>07/04/2020</c:v>
                </c:pt>
                <c:pt idx="119">
                  <c:v>07/04/2020</c:v>
                </c:pt>
                <c:pt idx="120">
                  <c:v>14/07/2020</c:v>
                </c:pt>
                <c:pt idx="121">
                  <c:v>14/07/2020</c:v>
                </c:pt>
                <c:pt idx="122">
                  <c:v>15/12/2020</c:v>
                </c:pt>
                <c:pt idx="123">
                  <c:v>14/07/2020</c:v>
                </c:pt>
                <c:pt idx="124">
                  <c:v>21/12/2020</c:v>
                </c:pt>
                <c:pt idx="125">
                  <c:v>01/12/2020</c:v>
                </c:pt>
                <c:pt idx="126">
                  <c:v>07/02/2020</c:v>
                </c:pt>
                <c:pt idx="127">
                  <c:v>14/07/2020</c:v>
                </c:pt>
                <c:pt idx="128">
                  <c:v>17/12/2019</c:v>
                </c:pt>
                <c:pt idx="129">
                  <c:v>20/10/2020</c:v>
                </c:pt>
                <c:pt idx="130">
                  <c:v>12/02/2020</c:v>
                </c:pt>
                <c:pt idx="131">
                  <c:v>10/03/2020</c:v>
                </c:pt>
                <c:pt idx="132">
                  <c:v>24/03/2020</c:v>
                </c:pt>
                <c:pt idx="133">
                  <c:v>17/07/2020</c:v>
                </c:pt>
                <c:pt idx="134">
                  <c:v>17/07/2020</c:v>
                </c:pt>
                <c:pt idx="135">
                  <c:v>17/07/2020</c:v>
                </c:pt>
                <c:pt idx="136">
                  <c:v>17/07/2020</c:v>
                </c:pt>
                <c:pt idx="137">
                  <c:v>17/07/2020</c:v>
                </c:pt>
                <c:pt idx="138">
                  <c:v>17/07/2020</c:v>
                </c:pt>
                <c:pt idx="139">
                  <c:v>19/10/2020</c:v>
                </c:pt>
                <c:pt idx="140">
                  <c:v>19/10/2020</c:v>
                </c:pt>
                <c:pt idx="141">
                  <c:v>19/10/2020</c:v>
                </c:pt>
                <c:pt idx="142">
                  <c:v>19/10/2020</c:v>
                </c:pt>
                <c:pt idx="143">
                  <c:v>22/10/2020</c:v>
                </c:pt>
                <c:pt idx="144">
                  <c:v>10/12/2020</c:v>
                </c:pt>
                <c:pt idx="145">
                  <c:v>14/12/2020</c:v>
                </c:pt>
                <c:pt idx="146">
                  <c:v>27/11/2020</c:v>
                </c:pt>
                <c:pt idx="147">
                  <c:v>27/11/2020</c:v>
                </c:pt>
                <c:pt idx="148">
                  <c:v>10/12/2020</c:v>
                </c:pt>
                <c:pt idx="149">
                  <c:v>10/03/2020</c:v>
                </c:pt>
                <c:pt idx="150">
                  <c:v>10/08/2020</c:v>
                </c:pt>
                <c:pt idx="151">
                  <c:v>10/08/2020</c:v>
                </c:pt>
                <c:pt idx="152">
                  <c:v>10/08/2020</c:v>
                </c:pt>
                <c:pt idx="153">
                  <c:v>28/10/2020</c:v>
                </c:pt>
                <c:pt idx="154">
                  <c:v>19/02/2020</c:v>
                </c:pt>
                <c:pt idx="155">
                  <c:v>14/07/2020</c:v>
                </c:pt>
                <c:pt idx="156">
                  <c:v>07/02/2020</c:v>
                </c:pt>
                <c:pt idx="157">
                  <c:v>14/01/2020</c:v>
                </c:pt>
                <c:pt idx="158">
                  <c:v>31/01/2020</c:v>
                </c:pt>
                <c:pt idx="159">
                  <c:v>31/01/2020</c:v>
                </c:pt>
                <c:pt idx="160">
                  <c:v>07/02/2020</c:v>
                </c:pt>
                <c:pt idx="161">
                  <c:v>01/12/2020</c:v>
                </c:pt>
                <c:pt idx="162">
                  <c:v>22/12/2020</c:v>
                </c:pt>
                <c:pt idx="163">
                  <c:v>05/05/2020</c:v>
                </c:pt>
                <c:pt idx="164">
                  <c:v>28/07/2020</c:v>
                </c:pt>
                <c:pt idx="165">
                  <c:v>19/02/2020</c:v>
                </c:pt>
                <c:pt idx="166">
                  <c:v>19/02/2020</c:v>
                </c:pt>
                <c:pt idx="167">
                  <c:v>14/07/2020</c:v>
                </c:pt>
                <c:pt idx="168">
                  <c:v>01/12/2020</c:v>
                </c:pt>
                <c:pt idx="169">
                  <c:v>01/12/2020</c:v>
                </c:pt>
                <c:pt idx="170">
                  <c:v>15/12/2020</c:v>
                </c:pt>
                <c:pt idx="171">
                  <c:v>28/01/2020</c:v>
                </c:pt>
                <c:pt idx="172">
                  <c:v>07/02/2020</c:v>
                </c:pt>
                <c:pt idx="173">
                  <c:v>07/02/2020</c:v>
                </c:pt>
                <c:pt idx="174">
                  <c:v>19/02/2020</c:v>
                </c:pt>
                <c:pt idx="175">
                  <c:v>09/06/2020</c:v>
                </c:pt>
                <c:pt idx="176">
                  <c:v>14/07/2020</c:v>
                </c:pt>
                <c:pt idx="177">
                  <c:v>01/12/2020</c:v>
                </c:pt>
                <c:pt idx="178">
                  <c:v>17/07/2020</c:v>
                </c:pt>
                <c:pt idx="179">
                  <c:v>17/07/2020</c:v>
                </c:pt>
                <c:pt idx="180">
                  <c:v>01/12/2020</c:v>
                </c:pt>
                <c:pt idx="181">
                  <c:v>15/12/2020</c:v>
                </c:pt>
                <c:pt idx="182">
                  <c:v>15/12/2020</c:v>
                </c:pt>
                <c:pt idx="183">
                  <c:v>25/02/2020</c:v>
                </c:pt>
                <c:pt idx="184">
                  <c:v>16/03/2020</c:v>
                </c:pt>
                <c:pt idx="185">
                  <c:v>18/06/2020</c:v>
                </c:pt>
                <c:pt idx="186">
                  <c:v>23/12/2020</c:v>
                </c:pt>
                <c:pt idx="187">
                  <c:v>23/12/2020</c:v>
                </c:pt>
                <c:pt idx="188">
                  <c:v>01/12/2020</c:v>
                </c:pt>
                <c:pt idx="189">
                  <c:v>01/12/2020</c:v>
                </c:pt>
                <c:pt idx="190">
                  <c:v>01/12/2020</c:v>
                </c:pt>
                <c:pt idx="191">
                  <c:v>22/12/2020</c:v>
                </c:pt>
                <c:pt idx="192">
                  <c:v>26/06/2020</c:v>
                </c:pt>
                <c:pt idx="193">
                  <c:v>10/12/2020</c:v>
                </c:pt>
                <c:pt idx="194">
                  <c:v>07/02/2020</c:v>
                </c:pt>
                <c:pt idx="195">
                  <c:v>07/02/2020</c:v>
                </c:pt>
                <c:pt idx="196">
                  <c:v>28/10/2020</c:v>
                </c:pt>
                <c:pt idx="197">
                  <c:v>22/12/2020</c:v>
                </c:pt>
                <c:pt idx="198">
                  <c:v>22/12/2020</c:v>
                </c:pt>
                <c:pt idx="199">
                  <c:v>09/06/2020</c:v>
                </c:pt>
                <c:pt idx="200">
                  <c:v>22/09/2020</c:v>
                </c:pt>
                <c:pt idx="201">
                  <c:v>28/01/2020</c:v>
                </c:pt>
                <c:pt idx="202">
                  <c:v>14/07/2020</c:v>
                </c:pt>
                <c:pt idx="203">
                  <c:v>01/12/2020</c:v>
                </c:pt>
                <c:pt idx="204">
                  <c:v>28/08/2020</c:v>
                </c:pt>
                <c:pt idx="205">
                  <c:v>06/11/2020</c:v>
                </c:pt>
                <c:pt idx="206">
                  <c:v>02/11/2020</c:v>
                </c:pt>
                <c:pt idx="207">
                  <c:v>19/11/2020</c:v>
                </c:pt>
                <c:pt idx="208">
                  <c:v>13/01/2020</c:v>
                </c:pt>
                <c:pt idx="209">
                  <c:v>27/01/2020</c:v>
                </c:pt>
                <c:pt idx="210">
                  <c:v>06/02/2020</c:v>
                </c:pt>
                <c:pt idx="211">
                  <c:v>18/02/2020</c:v>
                </c:pt>
                <c:pt idx="212">
                  <c:v>27/02/2020</c:v>
                </c:pt>
                <c:pt idx="213">
                  <c:v>23/04/2020</c:v>
                </c:pt>
                <c:pt idx="214">
                  <c:v>18/06/2020</c:v>
                </c:pt>
                <c:pt idx="215">
                  <c:v>29/06/2020</c:v>
                </c:pt>
                <c:pt idx="216">
                  <c:v>02/07/2020</c:v>
                </c:pt>
                <c:pt idx="217">
                  <c:v>14/07/2020</c:v>
                </c:pt>
                <c:pt idx="218">
                  <c:v>03/11/2020</c:v>
                </c:pt>
                <c:pt idx="219">
                  <c:v>16/12/2020</c:v>
                </c:pt>
                <c:pt idx="220">
                  <c:v>02/07/2020</c:v>
                </c:pt>
                <c:pt idx="221">
                  <c:v>30/07/2020</c:v>
                </c:pt>
                <c:pt idx="222">
                  <c:v>10/03/2020</c:v>
                </c:pt>
                <c:pt idx="223">
                  <c:v>30/07/2020</c:v>
                </c:pt>
                <c:pt idx="224">
                  <c:v>07/02/2020</c:v>
                </c:pt>
                <c:pt idx="225">
                  <c:v>05/02/2020</c:v>
                </c:pt>
                <c:pt idx="226">
                  <c:v>17/02/2020</c:v>
                </c:pt>
                <c:pt idx="227">
                  <c:v>15/06/2020</c:v>
                </c:pt>
                <c:pt idx="228">
                  <c:v>03/07/2020</c:v>
                </c:pt>
                <c:pt idx="229">
                  <c:v>16/12/2020</c:v>
                </c:pt>
                <c:pt idx="230">
                  <c:v>07/02/2020</c:v>
                </c:pt>
                <c:pt idx="231">
                  <c:v>07/02/2020</c:v>
                </c:pt>
                <c:pt idx="232">
                  <c:v>07/02/2020</c:v>
                </c:pt>
                <c:pt idx="233">
                  <c:v>21/07/2020</c:v>
                </c:pt>
                <c:pt idx="234">
                  <c:v>16/11/2020</c:v>
                </c:pt>
                <c:pt idx="235">
                  <c:v>09/06/2020</c:v>
                </c:pt>
                <c:pt idx="236">
                  <c:v>07/07/2020</c:v>
                </c:pt>
                <c:pt idx="237">
                  <c:v>09/10/2020</c:v>
                </c:pt>
                <c:pt idx="238">
                  <c:v>14/01/2020</c:v>
                </c:pt>
                <c:pt idx="239">
                  <c:v>05/02/2020</c:v>
                </c:pt>
                <c:pt idx="240">
                  <c:v>05/05/2020</c:v>
                </c:pt>
                <c:pt idx="241">
                  <c:v>22/12/2020</c:v>
                </c:pt>
                <c:pt idx="242">
                  <c:v>13/07/2020</c:v>
                </c:pt>
                <c:pt idx="243">
                  <c:v>28/10/2020</c:v>
                </c:pt>
                <c:pt idx="244">
                  <c:v>19/02/2020</c:v>
                </c:pt>
                <c:pt idx="245">
                  <c:v>18/08/2020</c:v>
                </c:pt>
                <c:pt idx="246">
                  <c:v>07/02/2020</c:v>
                </c:pt>
                <c:pt idx="247">
                  <c:v>22/07/2020</c:v>
                </c:pt>
                <c:pt idx="248">
                  <c:v>29/07/2020</c:v>
                </c:pt>
                <c:pt idx="249">
                  <c:v>08/09/2020</c:v>
                </c:pt>
                <c:pt idx="250">
                  <c:v>09/09/2020</c:v>
                </c:pt>
                <c:pt idx="251">
                  <c:v>21/12/2020</c:v>
                </c:pt>
                <c:pt idx="252">
                  <c:v>07/10/2020</c:v>
                </c:pt>
                <c:pt idx="253">
                  <c:v>14/07/2020</c:v>
                </c:pt>
                <c:pt idx="254">
                  <c:v>01/12/2020</c:v>
                </c:pt>
                <c:pt idx="255">
                  <c:v>16/07/2020</c:v>
                </c:pt>
                <c:pt idx="256">
                  <c:v>07/02/2020</c:v>
                </c:pt>
                <c:pt idx="257">
                  <c:v>13/01/2020</c:v>
                </c:pt>
                <c:pt idx="258">
                  <c:v>08/10/2020</c:v>
                </c:pt>
                <c:pt idx="259">
                  <c:v>28/07/2020</c:v>
                </c:pt>
                <c:pt idx="260">
                  <c:v>14/07/2020</c:v>
                </c:pt>
                <c:pt idx="261">
                  <c:v>24/07/2020</c:v>
                </c:pt>
                <c:pt idx="262">
                  <c:v>24/07/2020</c:v>
                </c:pt>
                <c:pt idx="263">
                  <c:v>30/07/2020</c:v>
                </c:pt>
                <c:pt idx="264">
                  <c:v>30/07/2020</c:v>
                </c:pt>
                <c:pt idx="265">
                  <c:v>30/07/2020</c:v>
                </c:pt>
                <c:pt idx="266">
                  <c:v>10/03/2020</c:v>
                </c:pt>
                <c:pt idx="267">
                  <c:v>14/08/2020</c:v>
                </c:pt>
                <c:pt idx="268">
                  <c:v>07/09/2020</c:v>
                </c:pt>
                <c:pt idx="269">
                  <c:v>30/07/2020</c:v>
                </c:pt>
                <c:pt idx="270">
                  <c:v>07/02/2020</c:v>
                </c:pt>
                <c:pt idx="271">
                  <c:v>14/09/2020</c:v>
                </c:pt>
                <c:pt idx="272">
                  <c:v>03/11/2020</c:v>
                </c:pt>
                <c:pt idx="273">
                  <c:v>09/02/2020</c:v>
                </c:pt>
                <c:pt idx="274">
                  <c:v>13/11/2020</c:v>
                </c:pt>
                <c:pt idx="275">
                  <c:v>10/07/2020</c:v>
                </c:pt>
                <c:pt idx="276">
                  <c:v>10/07/2020</c:v>
                </c:pt>
                <c:pt idx="277">
                  <c:v>23/07/2020</c:v>
                </c:pt>
                <c:pt idx="278">
                  <c:v>06/08/2020</c:v>
                </c:pt>
                <c:pt idx="279">
                  <c:v>03/09/2020</c:v>
                </c:pt>
                <c:pt idx="280">
                  <c:v>28/10/2020</c:v>
                </c:pt>
                <c:pt idx="281">
                  <c:v>06/11/2020</c:v>
                </c:pt>
                <c:pt idx="282">
                  <c:v>17/12/2020</c:v>
                </c:pt>
                <c:pt idx="283">
                  <c:v>28/01/2020</c:v>
                </c:pt>
                <c:pt idx="284">
                  <c:v>06/11/2020</c:v>
                </c:pt>
                <c:pt idx="285">
                  <c:v>19/06/2020</c:v>
                </c:pt>
                <c:pt idx="286">
                  <c:v>14/07/2020</c:v>
                </c:pt>
                <c:pt idx="287">
                  <c:v>03/11/2020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Hoja1!$L$415:$L$427</c:f>
              <c:numCache>
                <c:formatCode>m/d/yyyy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8-8DE7-4354-8D94-CE73F6BECA31}"/>
            </c:ext>
          </c:extLst>
        </c:ser>
        <c:ser>
          <c:idx val="9"/>
          <c:order val="9"/>
          <c:tx>
            <c:strRef>
              <c:f>Hoja1!$M$1:$M$414</c:f>
              <c:strCache>
                <c:ptCount val="414"/>
                <c:pt idx="0">
                  <c:v>IMPORT ADJUDICACIÓ (SENSE IVA)</c:v>
                </c:pt>
                <c:pt idx="1">
                  <c:v> 4.300,00 € </c:v>
                </c:pt>
                <c:pt idx="2">
                  <c:v> 2.450,00 € </c:v>
                </c:pt>
                <c:pt idx="3">
                  <c:v> 445,00 € </c:v>
                </c:pt>
                <c:pt idx="4">
                  <c:v> 750,00 € </c:v>
                </c:pt>
                <c:pt idx="5">
                  <c:v> 250,00 € </c:v>
                </c:pt>
                <c:pt idx="6">
                  <c:v> 247,93 € </c:v>
                </c:pt>
                <c:pt idx="7">
                  <c:v> 1.110,00 € </c:v>
                </c:pt>
                <c:pt idx="8">
                  <c:v> 620,00 € </c:v>
                </c:pt>
                <c:pt idx="9">
                  <c:v> 422,00 € </c:v>
                </c:pt>
                <c:pt idx="10">
                  <c:v> 7.682,00 € </c:v>
                </c:pt>
                <c:pt idx="11">
                  <c:v> 20.141,20 € </c:v>
                </c:pt>
                <c:pt idx="12">
                  <c:v> 6.391,15 € </c:v>
                </c:pt>
                <c:pt idx="13">
                  <c:v> 370,00 € </c:v>
                </c:pt>
                <c:pt idx="14">
                  <c:v> 540,00 € </c:v>
                </c:pt>
                <c:pt idx="15">
                  <c:v> 2.223,00 € </c:v>
                </c:pt>
                <c:pt idx="16">
                  <c:v> 350,00 € </c:v>
                </c:pt>
                <c:pt idx="17">
                  <c:v> 181,50 € </c:v>
                </c:pt>
                <c:pt idx="18">
                  <c:v> 181,20 € </c:v>
                </c:pt>
                <c:pt idx="19">
                  <c:v> 440,00 € </c:v>
                </c:pt>
                <c:pt idx="20">
                  <c:v> 400,00 € </c:v>
                </c:pt>
                <c:pt idx="21">
                  <c:v> 250,00 € </c:v>
                </c:pt>
                <c:pt idx="22">
                  <c:v> 600,00 € </c:v>
                </c:pt>
                <c:pt idx="23">
                  <c:v> 600,00 € </c:v>
                </c:pt>
                <c:pt idx="24">
                  <c:v> 275,00 € </c:v>
                </c:pt>
                <c:pt idx="25">
                  <c:v> 200,00 € </c:v>
                </c:pt>
                <c:pt idx="26">
                  <c:v> 303,63 € </c:v>
                </c:pt>
                <c:pt idx="27">
                  <c:v> 600,00 € </c:v>
                </c:pt>
                <c:pt idx="28">
                  <c:v> 220,00 € </c:v>
                </c:pt>
                <c:pt idx="29">
                  <c:v> 4.000,00 € </c:v>
                </c:pt>
                <c:pt idx="30">
                  <c:v> 120,00 € </c:v>
                </c:pt>
                <c:pt idx="31">
                  <c:v> 3.980,00 € </c:v>
                </c:pt>
                <c:pt idx="32">
                  <c:v> 15.000,00 € </c:v>
                </c:pt>
                <c:pt idx="33">
                  <c:v> 104,41 € </c:v>
                </c:pt>
                <c:pt idx="34">
                  <c:v> 917,50 € </c:v>
                </c:pt>
                <c:pt idx="35">
                  <c:v> 1.401,00 € </c:v>
                </c:pt>
                <c:pt idx="36">
                  <c:v> 478,38 € </c:v>
                </c:pt>
                <c:pt idx="37">
                  <c:v> 617,76 € </c:v>
                </c:pt>
                <c:pt idx="38">
                  <c:v> 384,93 € </c:v>
                </c:pt>
                <c:pt idx="39">
                  <c:v> 600,00 € </c:v>
                </c:pt>
                <c:pt idx="40">
                  <c:v> 2.041,88 € </c:v>
                </c:pt>
                <c:pt idx="41">
                  <c:v> 1.176,00 € </c:v>
                </c:pt>
                <c:pt idx="42">
                  <c:v> 2.186,25 € </c:v>
                </c:pt>
                <c:pt idx="43">
                  <c:v> 1.950,00 € </c:v>
                </c:pt>
                <c:pt idx="44">
                  <c:v> 235,00 € </c:v>
                </c:pt>
                <c:pt idx="45">
                  <c:v> 136,36 € </c:v>
                </c:pt>
                <c:pt idx="46">
                  <c:v> 312,20 € </c:v>
                </c:pt>
                <c:pt idx="47">
                  <c:v> 361,38 € </c:v>
                </c:pt>
                <c:pt idx="48">
                  <c:v> 2.003,14 € </c:v>
                </c:pt>
                <c:pt idx="49">
                  <c:v> 20,93 € </c:v>
                </c:pt>
                <c:pt idx="50">
                  <c:v> 150,00 € </c:v>
                </c:pt>
                <c:pt idx="51">
                  <c:v> 7.892,90 € </c:v>
                </c:pt>
                <c:pt idx="52">
                  <c:v> 4.581,17 € </c:v>
                </c:pt>
                <c:pt idx="53">
                  <c:v> 888,22 € </c:v>
                </c:pt>
                <c:pt idx="54">
                  <c:v> 2.331,18 € </c:v>
                </c:pt>
                <c:pt idx="55">
                  <c:v> 2.820,73 € </c:v>
                </c:pt>
                <c:pt idx="56">
                  <c:v> 2.814,63 € </c:v>
                </c:pt>
                <c:pt idx="57">
                  <c:v> 10.728,00 € </c:v>
                </c:pt>
                <c:pt idx="58">
                  <c:v> 10.728,00 € </c:v>
                </c:pt>
                <c:pt idx="59">
                  <c:v> 875,00 € </c:v>
                </c:pt>
                <c:pt idx="60">
                  <c:v> 460,00 € </c:v>
                </c:pt>
                <c:pt idx="61">
                  <c:v> 1.038,00 € </c:v>
                </c:pt>
                <c:pt idx="62">
                  <c:v> 705,20 € </c:v>
                </c:pt>
                <c:pt idx="63">
                  <c:v> 539,82 € </c:v>
                </c:pt>
                <c:pt idx="64">
                  <c:v> 181,50 € </c:v>
                </c:pt>
                <c:pt idx="65">
                  <c:v> 3.750,00 € </c:v>
                </c:pt>
                <c:pt idx="66">
                  <c:v> 14.678,84 € </c:v>
                </c:pt>
                <c:pt idx="67">
                  <c:v> 2.390,00 € </c:v>
                </c:pt>
                <c:pt idx="68">
                  <c:v> 4.542,40 € </c:v>
                </c:pt>
                <c:pt idx="69">
                  <c:v> 11.813,48 € </c:v>
                </c:pt>
                <c:pt idx="70">
                  <c:v> 650,00 € </c:v>
                </c:pt>
                <c:pt idx="71">
                  <c:v> 700,00 € </c:v>
                </c:pt>
                <c:pt idx="72">
                  <c:v> 1.000,00 € </c:v>
                </c:pt>
                <c:pt idx="73">
                  <c:v> 502,50 € </c:v>
                </c:pt>
                <c:pt idx="74">
                  <c:v> 386,47 € </c:v>
                </c:pt>
                <c:pt idx="76">
                  <c:v> 158,60 € </c:v>
                </c:pt>
                <c:pt idx="77">
                  <c:v> 310,00 € </c:v>
                </c:pt>
                <c:pt idx="78">
                  <c:v> 170,90 € </c:v>
                </c:pt>
                <c:pt idx="79">
                  <c:v> 1.243,00 € </c:v>
                </c:pt>
                <c:pt idx="80">
                  <c:v> 189,00 € </c:v>
                </c:pt>
                <c:pt idx="81">
                  <c:v> 476,00 € </c:v>
                </c:pt>
                <c:pt idx="82">
                  <c:v> 174,94 € </c:v>
                </c:pt>
                <c:pt idx="83">
                  <c:v> 54,74 € </c:v>
                </c:pt>
                <c:pt idx="84">
                  <c:v> 250,02 € </c:v>
                </c:pt>
                <c:pt idx="85">
                  <c:v> 330,58 € </c:v>
                </c:pt>
                <c:pt idx="86">
                  <c:v> 300,00 € </c:v>
                </c:pt>
                <c:pt idx="87">
                  <c:v> 225,93 € </c:v>
                </c:pt>
                <c:pt idx="88">
                  <c:v> 141,34 € </c:v>
                </c:pt>
                <c:pt idx="89">
                  <c:v> 138,00 € </c:v>
                </c:pt>
                <c:pt idx="90">
                  <c:v> 400,00 € </c:v>
                </c:pt>
                <c:pt idx="91">
                  <c:v> 2.498,65 € </c:v>
                </c:pt>
                <c:pt idx="92">
                  <c:v> 397,68 € </c:v>
                </c:pt>
                <c:pt idx="93">
                  <c:v> 7.163,44 € </c:v>
                </c:pt>
                <c:pt idx="94">
                  <c:v> 189,47 € </c:v>
                </c:pt>
                <c:pt idx="95">
                  <c:v> 1.800,00 € </c:v>
                </c:pt>
                <c:pt idx="96">
                  <c:v> 223,26 € </c:v>
                </c:pt>
                <c:pt idx="97">
                  <c:v> 1.020,00 € </c:v>
                </c:pt>
                <c:pt idx="98">
                  <c:v> 1.473,36 € </c:v>
                </c:pt>
                <c:pt idx="99">
                  <c:v> 492,00 € </c:v>
                </c:pt>
                <c:pt idx="100">
                  <c:v> 930,25 € </c:v>
                </c:pt>
                <c:pt idx="101">
                  <c:v> 400,00 € </c:v>
                </c:pt>
                <c:pt idx="102">
                  <c:v> 600,00 € </c:v>
                </c:pt>
                <c:pt idx="103">
                  <c:v> 826,70 € </c:v>
                </c:pt>
                <c:pt idx="104">
                  <c:v> 787,81 € </c:v>
                </c:pt>
                <c:pt idx="105">
                  <c:v>691,76.-€</c:v>
                </c:pt>
                <c:pt idx="106">
                  <c:v> 484,68 € </c:v>
                </c:pt>
                <c:pt idx="107">
                  <c:v> 3.200,00 € </c:v>
                </c:pt>
                <c:pt idx="108">
                  <c:v> 1.698,48 € </c:v>
                </c:pt>
                <c:pt idx="109">
                  <c:v> 3.955,60 € </c:v>
                </c:pt>
                <c:pt idx="110">
                  <c:v> 220,00 € </c:v>
                </c:pt>
                <c:pt idx="111">
                  <c:v> 855,50 € </c:v>
                </c:pt>
                <c:pt idx="112">
                  <c:v> 840,00 € </c:v>
                </c:pt>
                <c:pt idx="113">
                  <c:v> 3.445,00 € </c:v>
                </c:pt>
                <c:pt idx="114">
                  <c:v> 53,64 € </c:v>
                </c:pt>
                <c:pt idx="115">
                  <c:v> 890,00 € </c:v>
                </c:pt>
                <c:pt idx="116">
                  <c:v> 16.110,00 € </c:v>
                </c:pt>
                <c:pt idx="117">
                  <c:v> 587,85 € </c:v>
                </c:pt>
                <c:pt idx="118">
                  <c:v> 497,69 € </c:v>
                </c:pt>
                <c:pt idx="119">
                  <c:v> 2.464,80 € </c:v>
                </c:pt>
                <c:pt idx="120">
                  <c:v> 653,23 € </c:v>
                </c:pt>
                <c:pt idx="121">
                  <c:v> 92,06 € </c:v>
                </c:pt>
                <c:pt idx="122">
                  <c:v> 2.453,89 € </c:v>
                </c:pt>
                <c:pt idx="123">
                  <c:v> 988,84 € </c:v>
                </c:pt>
                <c:pt idx="124">
                  <c:v> 1.600,00 € </c:v>
                </c:pt>
                <c:pt idx="125">
                  <c:v> 330,00 € </c:v>
                </c:pt>
                <c:pt idx="126">
                  <c:v> 250,00 € </c:v>
                </c:pt>
                <c:pt idx="127">
                  <c:v> 165,28 € </c:v>
                </c:pt>
                <c:pt idx="128">
                  <c:v> 14.054,00 € </c:v>
                </c:pt>
                <c:pt idx="129">
                  <c:v> 12.325,95 € </c:v>
                </c:pt>
                <c:pt idx="130">
                  <c:v> 1.358,79 € </c:v>
                </c:pt>
                <c:pt idx="131">
                  <c:v> 940,00 € </c:v>
                </c:pt>
                <c:pt idx="132">
                  <c:v> 2.900,00 € </c:v>
                </c:pt>
                <c:pt idx="133">
                  <c:v> 153,00 € </c:v>
                </c:pt>
                <c:pt idx="134">
                  <c:v> 96,00 € </c:v>
                </c:pt>
                <c:pt idx="135">
                  <c:v> 192,00 € </c:v>
                </c:pt>
                <c:pt idx="136">
                  <c:v> 234,00 € </c:v>
                </c:pt>
                <c:pt idx="137">
                  <c:v> 814,33 € </c:v>
                </c:pt>
                <c:pt idx="138">
                  <c:v> 726,30 € </c:v>
                </c:pt>
                <c:pt idx="139">
                  <c:v> 932,47 € </c:v>
                </c:pt>
                <c:pt idx="140">
                  <c:v> 81,75 € </c:v>
                </c:pt>
                <c:pt idx="141">
                  <c:v> 230,70 € </c:v>
                </c:pt>
                <c:pt idx="142">
                  <c:v> 76,26 € </c:v>
                </c:pt>
                <c:pt idx="143">
                  <c:v> 95,00 € </c:v>
                </c:pt>
                <c:pt idx="144">
                  <c:v> 663,88 € </c:v>
                </c:pt>
                <c:pt idx="145">
                  <c:v> 1.301,21 € </c:v>
                </c:pt>
                <c:pt idx="146">
                  <c:v>1.235,06 €</c:v>
                </c:pt>
                <c:pt idx="147">
                  <c:v>1.235,06.-€</c:v>
                </c:pt>
                <c:pt idx="148">
                  <c:v> 1.392,56 € </c:v>
                </c:pt>
                <c:pt idx="149">
                  <c:v> 1.155,90 € </c:v>
                </c:pt>
                <c:pt idx="150">
                  <c:v> 716,61 € </c:v>
                </c:pt>
                <c:pt idx="151">
                  <c:v> 1.011,80 € </c:v>
                </c:pt>
                <c:pt idx="152">
                  <c:v> 1.219,74 € </c:v>
                </c:pt>
                <c:pt idx="153">
                  <c:v> 4.278,00 € </c:v>
                </c:pt>
                <c:pt idx="154">
                  <c:v> 353,00 € </c:v>
                </c:pt>
                <c:pt idx="155">
                  <c:v> 230,00 € </c:v>
                </c:pt>
                <c:pt idx="156">
                  <c:v> 550,00 € </c:v>
                </c:pt>
                <c:pt idx="157">
                  <c:v> 1.300,00 € </c:v>
                </c:pt>
                <c:pt idx="158">
                  <c:v> 877,22 € </c:v>
                </c:pt>
                <c:pt idx="159">
                  <c:v> 881,41 € </c:v>
                </c:pt>
                <c:pt idx="160">
                  <c:v> 567,00 € </c:v>
                </c:pt>
                <c:pt idx="161">
                  <c:v>400,00 €</c:v>
                </c:pt>
                <c:pt idx="162">
                  <c:v> 778,63 € </c:v>
                </c:pt>
                <c:pt idx="163">
                  <c:v> 600,00 € </c:v>
                </c:pt>
                <c:pt idx="164">
                  <c:v> 56,00 € </c:v>
                </c:pt>
                <c:pt idx="165">
                  <c:v> 1.060,00 € </c:v>
                </c:pt>
                <c:pt idx="166">
                  <c:v> 133,09 € </c:v>
                </c:pt>
                <c:pt idx="167">
                  <c:v> 300,00 € </c:v>
                </c:pt>
                <c:pt idx="168">
                  <c:v>180,00 €</c:v>
                </c:pt>
                <c:pt idx="169">
                  <c:v>200,00 €</c:v>
                </c:pt>
                <c:pt idx="170">
                  <c:v> 3.557,69 € </c:v>
                </c:pt>
                <c:pt idx="171">
                  <c:v> 203,20 € </c:v>
                </c:pt>
                <c:pt idx="172">
                  <c:v> 1.241,00 € </c:v>
                </c:pt>
                <c:pt idx="173">
                  <c:v> 100,40 € </c:v>
                </c:pt>
                <c:pt idx="174">
                  <c:v> 400,00 € </c:v>
                </c:pt>
                <c:pt idx="175">
                  <c:v> 578,25 € </c:v>
                </c:pt>
                <c:pt idx="176">
                  <c:v> 236,00 € </c:v>
                </c:pt>
                <c:pt idx="177">
                  <c:v> 236,00 € </c:v>
                </c:pt>
                <c:pt idx="178">
                  <c:v> 950,00 € </c:v>
                </c:pt>
                <c:pt idx="179">
                  <c:v> 1.000,00 € </c:v>
                </c:pt>
                <c:pt idx="180">
                  <c:v>260,00 €</c:v>
                </c:pt>
                <c:pt idx="181">
                  <c:v>11.311,98 €</c:v>
                </c:pt>
                <c:pt idx="182">
                  <c:v>2.738 €</c:v>
                </c:pt>
                <c:pt idx="183">
                  <c:v> 699,20 € </c:v>
                </c:pt>
                <c:pt idx="184">
                  <c:v> 736,80 € </c:v>
                </c:pt>
                <c:pt idx="185">
                  <c:v> 376,98 € </c:v>
                </c:pt>
                <c:pt idx="186">
                  <c:v> 1.602,00 € </c:v>
                </c:pt>
                <c:pt idx="187">
                  <c:v> 4.753,50 € </c:v>
                </c:pt>
                <c:pt idx="188">
                  <c:v>250,00 €</c:v>
                </c:pt>
                <c:pt idx="189">
                  <c:v>300,00 €</c:v>
                </c:pt>
                <c:pt idx="190">
                  <c:v> 4.000,00 € </c:v>
                </c:pt>
                <c:pt idx="191">
                  <c:v> 555,09 € </c:v>
                </c:pt>
                <c:pt idx="192">
                  <c:v> 950,00 € </c:v>
                </c:pt>
                <c:pt idx="193">
                  <c:v> 456,36 € </c:v>
                </c:pt>
                <c:pt idx="194">
                  <c:v> 635,10 € </c:v>
                </c:pt>
                <c:pt idx="195">
                  <c:v> 966,00 € </c:v>
                </c:pt>
                <c:pt idx="196">
                  <c:v> 2.117,50 € </c:v>
                </c:pt>
                <c:pt idx="197">
                  <c:v> 459,13 € </c:v>
                </c:pt>
                <c:pt idx="198">
                  <c:v> 516,00 € </c:v>
                </c:pt>
                <c:pt idx="199">
                  <c:v> 9.750,00 € </c:v>
                </c:pt>
                <c:pt idx="200">
                  <c:v> 18.700,00 € </c:v>
                </c:pt>
                <c:pt idx="201">
                  <c:v> 510,00 € </c:v>
                </c:pt>
                <c:pt idx="202">
                  <c:v> 235,00 € </c:v>
                </c:pt>
                <c:pt idx="203">
                  <c:v>440,00 €</c:v>
                </c:pt>
                <c:pt idx="204">
                  <c:v> 232,65 € </c:v>
                </c:pt>
                <c:pt idx="205">
                  <c:v> 120,09 € </c:v>
                </c:pt>
                <c:pt idx="206">
                  <c:v> 307,22 € </c:v>
                </c:pt>
                <c:pt idx="207">
                  <c:v> 69,16 € </c:v>
                </c:pt>
                <c:pt idx="208">
                  <c:v> 167,54 € </c:v>
                </c:pt>
                <c:pt idx="209">
                  <c:v> 134,00 € </c:v>
                </c:pt>
                <c:pt idx="210">
                  <c:v> 259,71 € </c:v>
                </c:pt>
                <c:pt idx="211">
                  <c:v> 50,60 € </c:v>
                </c:pt>
                <c:pt idx="212">
                  <c:v> 754,15 € </c:v>
                </c:pt>
                <c:pt idx="213">
                  <c:v> 403,01 € </c:v>
                </c:pt>
                <c:pt idx="214">
                  <c:v> 202,07 € </c:v>
                </c:pt>
                <c:pt idx="215">
                  <c:v> 101,15 € </c:v>
                </c:pt>
                <c:pt idx="216">
                  <c:v> 257,90 € </c:v>
                </c:pt>
                <c:pt idx="217">
                  <c:v> 124,80 € </c:v>
                </c:pt>
                <c:pt idx="218">
                  <c:v> 6.587,00 € </c:v>
                </c:pt>
                <c:pt idx="219">
                  <c:v> 1.312,00 € </c:v>
                </c:pt>
                <c:pt idx="220">
                  <c:v> 653,00 € </c:v>
                </c:pt>
                <c:pt idx="221">
                  <c:v> 2.345,00 € </c:v>
                </c:pt>
                <c:pt idx="222">
                  <c:v> 850,00 € </c:v>
                </c:pt>
                <c:pt idx="223">
                  <c:v> 55,83 € </c:v>
                </c:pt>
                <c:pt idx="224">
                  <c:v> 3.921,00 € </c:v>
                </c:pt>
                <c:pt idx="225">
                  <c:v> 220,50 € </c:v>
                </c:pt>
                <c:pt idx="226">
                  <c:v> 819,63 € </c:v>
                </c:pt>
                <c:pt idx="227">
                  <c:v> 3.891,21 € </c:v>
                </c:pt>
                <c:pt idx="228">
                  <c:v> 4.052,60 € </c:v>
                </c:pt>
                <c:pt idx="229">
                  <c:v> 785,80 € </c:v>
                </c:pt>
                <c:pt idx="230">
                  <c:v> 282,46 € </c:v>
                </c:pt>
                <c:pt idx="231">
                  <c:v> 415,00 € </c:v>
                </c:pt>
                <c:pt idx="232">
                  <c:v> 144,46 € </c:v>
                </c:pt>
                <c:pt idx="233">
                  <c:v> 185,82 € </c:v>
                </c:pt>
                <c:pt idx="234">
                  <c:v> 165,29 € </c:v>
                </c:pt>
                <c:pt idx="235">
                  <c:v> 1.002,00 € </c:v>
                </c:pt>
                <c:pt idx="236">
                  <c:v> 2.635,00 € </c:v>
                </c:pt>
                <c:pt idx="237">
                  <c:v> 610,00 € </c:v>
                </c:pt>
                <c:pt idx="238">
                  <c:v> 1.300,00 € </c:v>
                </c:pt>
                <c:pt idx="239">
                  <c:v> 48,00 € </c:v>
                </c:pt>
                <c:pt idx="240">
                  <c:v> 870,00 € </c:v>
                </c:pt>
                <c:pt idx="241">
                  <c:v> 347,22 € </c:v>
                </c:pt>
                <c:pt idx="242">
                  <c:v> 1.040,00 € </c:v>
                </c:pt>
                <c:pt idx="243">
                  <c:v> 975,00 € </c:v>
                </c:pt>
                <c:pt idx="244">
                  <c:v> 439,24 € </c:v>
                </c:pt>
                <c:pt idx="245">
                  <c:v> 1.016,00 € </c:v>
                </c:pt>
                <c:pt idx="246">
                  <c:v> 787,95 € </c:v>
                </c:pt>
                <c:pt idx="247">
                  <c:v> 185,78 € </c:v>
                </c:pt>
                <c:pt idx="248">
                  <c:v> 781,59 € </c:v>
                </c:pt>
                <c:pt idx="249">
                  <c:v> 497,30 € </c:v>
                </c:pt>
                <c:pt idx="250">
                  <c:v> 75,60 € </c:v>
                </c:pt>
                <c:pt idx="251">
                  <c:v> 1.706,40 € </c:v>
                </c:pt>
                <c:pt idx="252">
                  <c:v> 74,57 € </c:v>
                </c:pt>
                <c:pt idx="253">
                  <c:v> 190,00 € </c:v>
                </c:pt>
                <c:pt idx="254">
                  <c:v>150,00 €</c:v>
                </c:pt>
                <c:pt idx="255">
                  <c:v> 2.200,00 € </c:v>
                </c:pt>
                <c:pt idx="256">
                  <c:v> 390,00 € </c:v>
                </c:pt>
                <c:pt idx="257">
                  <c:v> 88,61 € </c:v>
                </c:pt>
                <c:pt idx="258">
                  <c:v> 560,00 € </c:v>
                </c:pt>
                <c:pt idx="259">
                  <c:v> 8.300,00 € </c:v>
                </c:pt>
                <c:pt idx="260">
                  <c:v> 14.419,13 € </c:v>
                </c:pt>
                <c:pt idx="261">
                  <c:v> 270,72 € </c:v>
                </c:pt>
                <c:pt idx="262">
                  <c:v> 71,88 € </c:v>
                </c:pt>
                <c:pt idx="263">
                  <c:v> 95,34 € </c:v>
                </c:pt>
                <c:pt idx="264">
                  <c:v> 144,57 € </c:v>
                </c:pt>
                <c:pt idx="265">
                  <c:v> 3,80 € </c:v>
                </c:pt>
                <c:pt idx="266">
                  <c:v> 1.217,89 € </c:v>
                </c:pt>
                <c:pt idx="267">
                  <c:v> 1.432,64 € </c:v>
                </c:pt>
                <c:pt idx="268">
                  <c:v> 214,68 € </c:v>
                </c:pt>
                <c:pt idx="269">
                  <c:v> 554,00 € </c:v>
                </c:pt>
                <c:pt idx="270">
                  <c:v> 240,00 € </c:v>
                </c:pt>
                <c:pt idx="271">
                  <c:v> 144,75 € </c:v>
                </c:pt>
                <c:pt idx="272">
                  <c:v> 253,72 € </c:v>
                </c:pt>
                <c:pt idx="273">
                  <c:v> 217,43 € </c:v>
                </c:pt>
                <c:pt idx="274">
                  <c:v> 569,77 € </c:v>
                </c:pt>
                <c:pt idx="275">
                  <c:v> 274,00 € </c:v>
                </c:pt>
                <c:pt idx="276">
                  <c:v> 378,00 € </c:v>
                </c:pt>
                <c:pt idx="277">
                  <c:v> 184,44 € </c:v>
                </c:pt>
                <c:pt idx="278">
                  <c:v> 118,09 € </c:v>
                </c:pt>
                <c:pt idx="279">
                  <c:v> 342,30 € </c:v>
                </c:pt>
                <c:pt idx="280">
                  <c:v> 547,12 € </c:v>
                </c:pt>
                <c:pt idx="281">
                  <c:v> 389,27 € </c:v>
                </c:pt>
                <c:pt idx="282">
                  <c:v> 765,53 € </c:v>
                </c:pt>
                <c:pt idx="283">
                  <c:v> 518,29 € </c:v>
                </c:pt>
                <c:pt idx="284">
                  <c:v> 498,72 € </c:v>
                </c:pt>
                <c:pt idx="285">
                  <c:v> 202,65 € </c:v>
                </c:pt>
                <c:pt idx="286">
                  <c:v> 648,00 € </c:v>
                </c:pt>
                <c:pt idx="287">
                  <c:v> 10.164,00 €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Hoja1!$M$415:$M$427</c:f>
              <c:numCache>
                <c:formatCode>_-* #,##0.00\ [$€-403]_-;\-* #,##0.00\ [$€-403]_-;_-* "-"??\ [$€-403]_-;_-@_-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9-8DE7-4354-8D94-CE73F6BECA31}"/>
            </c:ext>
          </c:extLst>
        </c:ser>
        <c:ser>
          <c:idx val="10"/>
          <c:order val="10"/>
          <c:tx>
            <c:strRef>
              <c:f>Hoja1!$N$1:$N$414</c:f>
              <c:strCache>
                <c:ptCount val="414"/>
                <c:pt idx="0">
                  <c:v>TIPUS IVA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0</c:v>
                </c:pt>
                <c:pt idx="5">
                  <c:v>21</c:v>
                </c:pt>
                <c:pt idx="6">
                  <c:v>21</c:v>
                </c:pt>
                <c:pt idx="7">
                  <c:v>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10</c:v>
                </c:pt>
                <c:pt idx="42">
                  <c:v>21</c:v>
                </c:pt>
                <c:pt idx="43">
                  <c:v>21</c:v>
                </c:pt>
                <c:pt idx="44">
                  <c:v>0</c:v>
                </c:pt>
                <c:pt idx="45">
                  <c:v>10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10</c:v>
                </c:pt>
                <c:pt idx="74">
                  <c:v>21</c:v>
                </c:pt>
                <c:pt idx="76">
                  <c:v>21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0</c:v>
                </c:pt>
                <c:pt idx="93">
                  <c:v>21</c:v>
                </c:pt>
                <c:pt idx="94">
                  <c:v>10</c:v>
                </c:pt>
                <c:pt idx="95">
                  <c:v>21</c:v>
                </c:pt>
                <c:pt idx="96">
                  <c:v>10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</c:v>
                </c:pt>
                <c:pt idx="102">
                  <c:v>exempt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21</c:v>
                </c:pt>
                <c:pt idx="107">
                  <c:v>21</c:v>
                </c:pt>
                <c:pt idx="108">
                  <c:v>10</c:v>
                </c:pt>
                <c:pt idx="109">
                  <c:v>21</c:v>
                </c:pt>
                <c:pt idx="110">
                  <c:v>21</c:v>
                </c:pt>
                <c:pt idx="111">
                  <c:v>0</c:v>
                </c:pt>
                <c:pt idx="112">
                  <c:v>21</c:v>
                </c:pt>
                <c:pt idx="113">
                  <c:v>21</c:v>
                </c:pt>
                <c:pt idx="114">
                  <c:v>21</c:v>
                </c:pt>
                <c:pt idx="115">
                  <c:v>21</c:v>
                </c:pt>
                <c:pt idx="116">
                  <c:v>21</c:v>
                </c:pt>
                <c:pt idx="117">
                  <c:v>21</c:v>
                </c:pt>
                <c:pt idx="118">
                  <c:v>4</c:v>
                </c:pt>
                <c:pt idx="119">
                  <c:v>21</c:v>
                </c:pt>
                <c:pt idx="120">
                  <c:v>21</c:v>
                </c:pt>
                <c:pt idx="121">
                  <c:v>4</c:v>
                </c:pt>
                <c:pt idx="122">
                  <c:v>21</c:v>
                </c:pt>
                <c:pt idx="123">
                  <c:v>21</c:v>
                </c:pt>
                <c:pt idx="124">
                  <c:v>21</c:v>
                </c:pt>
                <c:pt idx="125">
                  <c:v>0</c:v>
                </c:pt>
                <c:pt idx="126">
                  <c:v>21</c:v>
                </c:pt>
                <c:pt idx="127">
                  <c:v>21</c:v>
                </c:pt>
                <c:pt idx="128">
                  <c:v>21</c:v>
                </c:pt>
                <c:pt idx="129">
                  <c:v>21</c:v>
                </c:pt>
                <c:pt idx="130">
                  <c:v>21</c:v>
                </c:pt>
                <c:pt idx="131">
                  <c:v>21</c:v>
                </c:pt>
                <c:pt idx="132">
                  <c:v>21</c:v>
                </c:pt>
                <c:pt idx="133">
                  <c:v>21</c:v>
                </c:pt>
                <c:pt idx="134">
                  <c:v>21</c:v>
                </c:pt>
                <c:pt idx="135">
                  <c:v>21</c:v>
                </c:pt>
                <c:pt idx="136">
                  <c:v>21</c:v>
                </c:pt>
                <c:pt idx="137">
                  <c:v>21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21</c:v>
                </c:pt>
                <c:pt idx="152">
                  <c:v>21</c:v>
                </c:pt>
                <c:pt idx="153">
                  <c:v>0</c:v>
                </c:pt>
                <c:pt idx="154">
                  <c:v>0</c:v>
                </c:pt>
                <c:pt idx="155">
                  <c:v>10</c:v>
                </c:pt>
                <c:pt idx="156">
                  <c:v>21</c:v>
                </c:pt>
                <c:pt idx="157">
                  <c:v>21</c:v>
                </c:pt>
                <c:pt idx="158">
                  <c:v>21</c:v>
                </c:pt>
                <c:pt idx="159">
                  <c:v>21</c:v>
                </c:pt>
                <c:pt idx="160">
                  <c:v>21</c:v>
                </c:pt>
                <c:pt idx="161">
                  <c:v>10</c:v>
                </c:pt>
                <c:pt idx="162">
                  <c:v>10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10</c:v>
                </c:pt>
                <c:pt idx="169">
                  <c:v>0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0</c:v>
                </c:pt>
                <c:pt idx="177">
                  <c:v>0</c:v>
                </c:pt>
                <c:pt idx="178">
                  <c:v>21</c:v>
                </c:pt>
                <c:pt idx="179">
                  <c:v>21</c:v>
                </c:pt>
                <c:pt idx="180">
                  <c:v>0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21</c:v>
                </c:pt>
                <c:pt idx="188">
                  <c:v>10</c:v>
                </c:pt>
                <c:pt idx="189">
                  <c:v>21</c:v>
                </c:pt>
                <c:pt idx="190">
                  <c:v>21</c:v>
                </c:pt>
                <c:pt idx="191">
                  <c:v>10</c:v>
                </c:pt>
                <c:pt idx="192">
                  <c:v>21</c:v>
                </c:pt>
                <c:pt idx="193">
                  <c:v>21</c:v>
                </c:pt>
                <c:pt idx="194">
                  <c:v>21</c:v>
                </c:pt>
                <c:pt idx="195">
                  <c:v>21</c:v>
                </c:pt>
                <c:pt idx="196">
                  <c:v>0</c:v>
                </c:pt>
                <c:pt idx="197">
                  <c:v>10</c:v>
                </c:pt>
                <c:pt idx="198">
                  <c:v>10</c:v>
                </c:pt>
                <c:pt idx="199">
                  <c:v>21</c:v>
                </c:pt>
                <c:pt idx="200">
                  <c:v>21</c:v>
                </c:pt>
                <c:pt idx="201">
                  <c:v>21</c:v>
                </c:pt>
                <c:pt idx="202">
                  <c:v>0</c:v>
                </c:pt>
                <c:pt idx="203">
                  <c:v>0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10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0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10</c:v>
                </c:pt>
                <c:pt idx="242">
                  <c:v>0</c:v>
                </c:pt>
                <c:pt idx="243">
                  <c:v>0</c:v>
                </c:pt>
                <c:pt idx="244">
                  <c:v>21</c:v>
                </c:pt>
                <c:pt idx="245">
                  <c:v>0</c:v>
                </c:pt>
                <c:pt idx="246">
                  <c:v>10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10</c:v>
                </c:pt>
                <c:pt idx="254">
                  <c:v>0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21</c:v>
                </c:pt>
                <c:pt idx="271">
                  <c:v>21</c:v>
                </c:pt>
                <c:pt idx="272">
                  <c:v>21</c:v>
                </c:pt>
                <c:pt idx="273">
                  <c:v>21</c:v>
                </c:pt>
                <c:pt idx="274">
                  <c:v>21</c:v>
                </c:pt>
                <c:pt idx="275">
                  <c:v>21</c:v>
                </c:pt>
                <c:pt idx="276">
                  <c:v>21</c:v>
                </c:pt>
                <c:pt idx="277">
                  <c:v>21</c:v>
                </c:pt>
                <c:pt idx="278">
                  <c:v>21</c:v>
                </c:pt>
                <c:pt idx="279">
                  <c:v>21</c:v>
                </c:pt>
                <c:pt idx="280">
                  <c:v>21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21</c:v>
                </c:pt>
                <c:pt idx="285">
                  <c:v>21</c:v>
                </c:pt>
                <c:pt idx="286">
                  <c:v>21</c:v>
                </c:pt>
                <c:pt idx="287">
                  <c:v>21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Hoja1!$N$415:$N$427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A-8DE7-4354-8D94-CE73F6BECA31}"/>
            </c:ext>
          </c:extLst>
        </c:ser>
        <c:ser>
          <c:idx val="11"/>
          <c:order val="11"/>
          <c:tx>
            <c:strRef>
              <c:f>Hoja1!$O$1:$O$414</c:f>
              <c:strCache>
                <c:ptCount val="414"/>
                <c:pt idx="0">
                  <c:v>TIPUS IVA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0</c:v>
                </c:pt>
                <c:pt idx="5">
                  <c:v>21</c:v>
                </c:pt>
                <c:pt idx="6">
                  <c:v>21</c:v>
                </c:pt>
                <c:pt idx="7">
                  <c:v>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0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10</c:v>
                </c:pt>
                <c:pt idx="42">
                  <c:v>21</c:v>
                </c:pt>
                <c:pt idx="43">
                  <c:v>21</c:v>
                </c:pt>
                <c:pt idx="44">
                  <c:v>0</c:v>
                </c:pt>
                <c:pt idx="45">
                  <c:v>10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10</c:v>
                </c:pt>
                <c:pt idx="74">
                  <c:v>21</c:v>
                </c:pt>
                <c:pt idx="76">
                  <c:v>21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0</c:v>
                </c:pt>
                <c:pt idx="93">
                  <c:v>21</c:v>
                </c:pt>
                <c:pt idx="94">
                  <c:v>10</c:v>
                </c:pt>
                <c:pt idx="95">
                  <c:v>21</c:v>
                </c:pt>
                <c:pt idx="96">
                  <c:v>10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</c:v>
                </c:pt>
                <c:pt idx="102">
                  <c:v>exempt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21</c:v>
                </c:pt>
                <c:pt idx="107">
                  <c:v>21</c:v>
                </c:pt>
                <c:pt idx="108">
                  <c:v>10</c:v>
                </c:pt>
                <c:pt idx="109">
                  <c:v>21</c:v>
                </c:pt>
                <c:pt idx="110">
                  <c:v>21</c:v>
                </c:pt>
                <c:pt idx="111">
                  <c:v>0</c:v>
                </c:pt>
                <c:pt idx="112">
                  <c:v>21</c:v>
                </c:pt>
                <c:pt idx="113">
                  <c:v>21</c:v>
                </c:pt>
                <c:pt idx="114">
                  <c:v>21</c:v>
                </c:pt>
                <c:pt idx="115">
                  <c:v>21</c:v>
                </c:pt>
                <c:pt idx="116">
                  <c:v>21</c:v>
                </c:pt>
                <c:pt idx="117">
                  <c:v>21</c:v>
                </c:pt>
                <c:pt idx="118">
                  <c:v>4</c:v>
                </c:pt>
                <c:pt idx="119">
                  <c:v>21</c:v>
                </c:pt>
                <c:pt idx="120">
                  <c:v>21</c:v>
                </c:pt>
                <c:pt idx="121">
                  <c:v>4</c:v>
                </c:pt>
                <c:pt idx="122">
                  <c:v>21</c:v>
                </c:pt>
                <c:pt idx="123">
                  <c:v>21</c:v>
                </c:pt>
                <c:pt idx="124">
                  <c:v>21</c:v>
                </c:pt>
                <c:pt idx="125">
                  <c:v>0</c:v>
                </c:pt>
                <c:pt idx="126">
                  <c:v>21</c:v>
                </c:pt>
                <c:pt idx="127">
                  <c:v>21</c:v>
                </c:pt>
                <c:pt idx="128">
                  <c:v>21</c:v>
                </c:pt>
                <c:pt idx="129">
                  <c:v>21</c:v>
                </c:pt>
                <c:pt idx="130">
                  <c:v>21</c:v>
                </c:pt>
                <c:pt idx="131">
                  <c:v>21</c:v>
                </c:pt>
                <c:pt idx="132">
                  <c:v>21</c:v>
                </c:pt>
                <c:pt idx="133">
                  <c:v>21</c:v>
                </c:pt>
                <c:pt idx="134">
                  <c:v>21</c:v>
                </c:pt>
                <c:pt idx="135">
                  <c:v>21</c:v>
                </c:pt>
                <c:pt idx="136">
                  <c:v>21</c:v>
                </c:pt>
                <c:pt idx="137">
                  <c:v>21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21</c:v>
                </c:pt>
                <c:pt idx="152">
                  <c:v>21</c:v>
                </c:pt>
                <c:pt idx="153">
                  <c:v>0</c:v>
                </c:pt>
                <c:pt idx="154">
                  <c:v>0</c:v>
                </c:pt>
                <c:pt idx="155">
                  <c:v>10</c:v>
                </c:pt>
                <c:pt idx="156">
                  <c:v>21</c:v>
                </c:pt>
                <c:pt idx="157">
                  <c:v>21</c:v>
                </c:pt>
                <c:pt idx="158">
                  <c:v>21</c:v>
                </c:pt>
                <c:pt idx="159">
                  <c:v>21</c:v>
                </c:pt>
                <c:pt idx="160">
                  <c:v>21</c:v>
                </c:pt>
                <c:pt idx="161">
                  <c:v>10</c:v>
                </c:pt>
                <c:pt idx="162">
                  <c:v>10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10</c:v>
                </c:pt>
                <c:pt idx="169">
                  <c:v>0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0</c:v>
                </c:pt>
                <c:pt idx="177">
                  <c:v>0</c:v>
                </c:pt>
                <c:pt idx="178">
                  <c:v>21</c:v>
                </c:pt>
                <c:pt idx="179">
                  <c:v>21</c:v>
                </c:pt>
                <c:pt idx="180">
                  <c:v>0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21</c:v>
                </c:pt>
                <c:pt idx="188">
                  <c:v>10</c:v>
                </c:pt>
                <c:pt idx="189">
                  <c:v>21</c:v>
                </c:pt>
                <c:pt idx="190">
                  <c:v>21</c:v>
                </c:pt>
                <c:pt idx="191">
                  <c:v>10</c:v>
                </c:pt>
                <c:pt idx="192">
                  <c:v>21</c:v>
                </c:pt>
                <c:pt idx="193">
                  <c:v>21</c:v>
                </c:pt>
                <c:pt idx="194">
                  <c:v>21</c:v>
                </c:pt>
                <c:pt idx="195">
                  <c:v>21</c:v>
                </c:pt>
                <c:pt idx="196">
                  <c:v>0</c:v>
                </c:pt>
                <c:pt idx="197">
                  <c:v>10</c:v>
                </c:pt>
                <c:pt idx="198">
                  <c:v>10</c:v>
                </c:pt>
                <c:pt idx="199">
                  <c:v>21</c:v>
                </c:pt>
                <c:pt idx="200">
                  <c:v>21</c:v>
                </c:pt>
                <c:pt idx="201">
                  <c:v>21</c:v>
                </c:pt>
                <c:pt idx="202">
                  <c:v>0</c:v>
                </c:pt>
                <c:pt idx="203">
                  <c:v>0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10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0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10</c:v>
                </c:pt>
                <c:pt idx="242">
                  <c:v>0</c:v>
                </c:pt>
                <c:pt idx="243">
                  <c:v>0</c:v>
                </c:pt>
                <c:pt idx="244">
                  <c:v>21</c:v>
                </c:pt>
                <c:pt idx="245">
                  <c:v>0</c:v>
                </c:pt>
                <c:pt idx="246">
                  <c:v>10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10</c:v>
                </c:pt>
                <c:pt idx="254">
                  <c:v>0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21</c:v>
                </c:pt>
                <c:pt idx="271">
                  <c:v>21</c:v>
                </c:pt>
                <c:pt idx="272">
                  <c:v>21</c:v>
                </c:pt>
                <c:pt idx="273">
                  <c:v>21</c:v>
                </c:pt>
                <c:pt idx="274">
                  <c:v>21</c:v>
                </c:pt>
                <c:pt idx="275">
                  <c:v>21</c:v>
                </c:pt>
                <c:pt idx="276">
                  <c:v>21</c:v>
                </c:pt>
                <c:pt idx="277">
                  <c:v>21</c:v>
                </c:pt>
                <c:pt idx="278">
                  <c:v>21</c:v>
                </c:pt>
                <c:pt idx="279">
                  <c:v>21</c:v>
                </c:pt>
                <c:pt idx="280">
                  <c:v>21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21</c:v>
                </c:pt>
                <c:pt idx="285">
                  <c:v>21</c:v>
                </c:pt>
                <c:pt idx="286">
                  <c:v>21</c:v>
                </c:pt>
                <c:pt idx="287">
                  <c:v>21</c:v>
                </c:pt>
                <c:pt idx="413">
                  <c:v>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Hoja1!$A$415:$C$427</c:f>
            </c:multiLvlStrRef>
          </c:cat>
          <c:val>
            <c:numRef>
              <c:f>Hoja1!$O$415:$O$427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B-8DE7-4354-8D94-CE73F6BEC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1222680"/>
        <c:axId val="489028072"/>
      </c:barChart>
      <c:catAx>
        <c:axId val="25122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89028072"/>
        <c:crosses val="autoZero"/>
        <c:auto val="1"/>
        <c:lblAlgn val="ctr"/>
        <c:lblOffset val="100"/>
        <c:noMultiLvlLbl val="0"/>
      </c:catAx>
      <c:valAx>
        <c:axId val="48902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5122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573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_HP\Dades\NOVA%20ETAPA\CONTRACTACIO\EXCELS%20RPC\2019\carrega_contractes_menors_import_redui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Hidden"/>
    </sheetNames>
    <sheetDataSet>
      <sheetData sheetId="0"/>
      <sheetData sheetId="1">
        <row r="2">
          <cell r="A2" t="str">
            <v>90000455 - Ajuntament de Riudellots de la Selva</v>
          </cell>
          <cell r="B2" t="str">
            <v>PU - 1. Contracte del Sector Públic</v>
          </cell>
          <cell r="C2" t="str">
            <v>OB - 1. OBRES</v>
          </cell>
          <cell r="I2" t="str">
            <v>ES - SPAIN (España)</v>
          </cell>
          <cell r="J2" t="str">
            <v>01 - Àlaba</v>
          </cell>
        </row>
        <row r="3">
          <cell r="B3" t="str">
            <v>AT - 1.Contracte públic (antic)</v>
          </cell>
          <cell r="C3" t="str">
            <v>SU - 3. SUBMINISTRAMENTS</v>
          </cell>
          <cell r="I3" t="str">
            <v>AF - AFGHANISTAN</v>
          </cell>
          <cell r="J3" t="str">
            <v>02 - Albacete</v>
          </cell>
        </row>
        <row r="4">
          <cell r="B4" t="str">
            <v>PV - 2. Contracte Privat per a Adm. Pública</v>
          </cell>
          <cell r="C4" t="str">
            <v>SE - 5. SERVEIS</v>
          </cell>
          <cell r="I4" t="str">
            <v>AL - ALBANIA</v>
          </cell>
          <cell r="J4" t="str">
            <v>03 - Alacant</v>
          </cell>
        </row>
        <row r="5">
          <cell r="I5" t="str">
            <v>DZ - ALGERIA</v>
          </cell>
          <cell r="J5" t="str">
            <v>04 - Almeria</v>
          </cell>
        </row>
        <row r="6">
          <cell r="I6" t="str">
            <v>AS - AMERICAN SAMOA</v>
          </cell>
          <cell r="J6" t="str">
            <v>05 - Àvila</v>
          </cell>
        </row>
        <row r="7">
          <cell r="I7" t="str">
            <v>AD - ANDORRA</v>
          </cell>
          <cell r="J7" t="str">
            <v>06 - Badajoz</v>
          </cell>
        </row>
        <row r="8">
          <cell r="I8" t="str">
            <v>AO - ANGOLA</v>
          </cell>
          <cell r="J8" t="str">
            <v>07 - Balears, Illes</v>
          </cell>
        </row>
        <row r="9">
          <cell r="I9" t="str">
            <v>AI - ANGUILLA</v>
          </cell>
          <cell r="J9" t="str">
            <v>08 - Barcelona</v>
          </cell>
        </row>
        <row r="10">
          <cell r="I10" t="str">
            <v>AQ - ANTARCTICA</v>
          </cell>
          <cell r="J10" t="str">
            <v>09 - Burgos</v>
          </cell>
        </row>
        <row r="11">
          <cell r="I11" t="str">
            <v>AG - ANTIGUA AND BARBUDA</v>
          </cell>
          <cell r="J11" t="str">
            <v>10 - Càceres</v>
          </cell>
        </row>
        <row r="12">
          <cell r="I12" t="str">
            <v>AR - ARGENTINA</v>
          </cell>
          <cell r="J12" t="str">
            <v>11 - Cadis</v>
          </cell>
        </row>
        <row r="13">
          <cell r="I13" t="str">
            <v>AM - ARMENIA</v>
          </cell>
          <cell r="J13" t="str">
            <v>12 - Castelló</v>
          </cell>
        </row>
        <row r="14">
          <cell r="I14" t="str">
            <v>AW - ARUBA</v>
          </cell>
          <cell r="J14" t="str">
            <v>13 - Ciutat Reial</v>
          </cell>
        </row>
        <row r="15">
          <cell r="I15" t="str">
            <v>AU - AUSTRALIA</v>
          </cell>
          <cell r="J15" t="str">
            <v>14 - Còrdova</v>
          </cell>
        </row>
        <row r="16">
          <cell r="I16" t="str">
            <v>AT - AUSTRIA</v>
          </cell>
          <cell r="J16" t="str">
            <v>15 - Corunya</v>
          </cell>
        </row>
        <row r="17">
          <cell r="I17" t="str">
            <v>AZ - AZERBAIJAN</v>
          </cell>
          <cell r="J17" t="str">
            <v>16 - Conca</v>
          </cell>
        </row>
        <row r="18">
          <cell r="I18" t="str">
            <v>BS - BAHAMAS</v>
          </cell>
          <cell r="J18" t="str">
            <v>17 - Girona</v>
          </cell>
        </row>
        <row r="19">
          <cell r="I19" t="str">
            <v>BH - BAHRAIN</v>
          </cell>
          <cell r="J19" t="str">
            <v>18 - Granada</v>
          </cell>
        </row>
        <row r="20">
          <cell r="I20" t="str">
            <v>BD - BANGLADESH</v>
          </cell>
          <cell r="J20" t="str">
            <v>19 - Guadalajara</v>
          </cell>
        </row>
        <row r="21">
          <cell r="I21" t="str">
            <v>BB - BARBADOS</v>
          </cell>
          <cell r="J21" t="str">
            <v>20 - Guipúscoa</v>
          </cell>
        </row>
        <row r="22">
          <cell r="I22" t="str">
            <v>BY - BELARUS</v>
          </cell>
          <cell r="J22" t="str">
            <v>21 - Huelva</v>
          </cell>
        </row>
        <row r="23">
          <cell r="I23" t="str">
            <v>BE - BELGIUM</v>
          </cell>
          <cell r="J23" t="str">
            <v>22 - Osca</v>
          </cell>
        </row>
        <row r="24">
          <cell r="I24" t="str">
            <v>BZ - BELIZE</v>
          </cell>
          <cell r="J24" t="str">
            <v>23 - Jaen</v>
          </cell>
        </row>
        <row r="25">
          <cell r="I25" t="str">
            <v>BJ - BENIN</v>
          </cell>
          <cell r="J25" t="str">
            <v>24 - Lleó</v>
          </cell>
        </row>
        <row r="26">
          <cell r="I26" t="str">
            <v>BM - BERMUDA</v>
          </cell>
          <cell r="J26" t="str">
            <v>25 - Lleida</v>
          </cell>
        </row>
        <row r="27">
          <cell r="I27" t="str">
            <v>BT - BHUTAN</v>
          </cell>
          <cell r="J27" t="str">
            <v>26 - La Rioja</v>
          </cell>
        </row>
        <row r="28">
          <cell r="I28" t="str">
            <v>BO - BOLIVIA</v>
          </cell>
          <cell r="J28" t="str">
            <v>27 - Lugo</v>
          </cell>
        </row>
        <row r="29">
          <cell r="I29" t="str">
            <v>BA - BOSNIA AND HERZEGOVINA</v>
          </cell>
          <cell r="J29" t="str">
            <v>28 - Madrid</v>
          </cell>
        </row>
        <row r="30">
          <cell r="I30" t="str">
            <v>BW - BOTSWANA</v>
          </cell>
          <cell r="J30" t="str">
            <v>29 - Màlaga</v>
          </cell>
        </row>
        <row r="31">
          <cell r="I31" t="str">
            <v>BV - BOUVET ISLAND</v>
          </cell>
          <cell r="J31" t="str">
            <v>30 - Múrcia</v>
          </cell>
        </row>
        <row r="32">
          <cell r="I32" t="str">
            <v>BR - BRAZIL</v>
          </cell>
          <cell r="J32" t="str">
            <v>31 - Navarra</v>
          </cell>
        </row>
        <row r="33">
          <cell r="I33" t="str">
            <v>IO - BRITISH INDIAN OCEAN TERRITORY</v>
          </cell>
          <cell r="J33" t="str">
            <v>32 - Ourense</v>
          </cell>
        </row>
        <row r="34">
          <cell r="I34" t="str">
            <v>BN - BRUNEI DARUSSALAM</v>
          </cell>
          <cell r="J34" t="str">
            <v>33 - Astúries</v>
          </cell>
        </row>
        <row r="35">
          <cell r="I35" t="str">
            <v>BG - BULGARIA</v>
          </cell>
          <cell r="J35" t="str">
            <v>34 - Palència</v>
          </cell>
        </row>
        <row r="36">
          <cell r="I36" t="str">
            <v>BF - BURKINA FASO</v>
          </cell>
          <cell r="J36" t="str">
            <v>35 - Palmas, Las</v>
          </cell>
        </row>
        <row r="37">
          <cell r="I37" t="str">
            <v>BI - BURUNDI</v>
          </cell>
          <cell r="J37" t="str">
            <v>36 - Pontevedra</v>
          </cell>
        </row>
        <row r="38">
          <cell r="I38" t="str">
            <v>KH - CAMBODIA</v>
          </cell>
          <cell r="J38" t="str">
            <v>37 - Salamanca</v>
          </cell>
        </row>
        <row r="39">
          <cell r="I39" t="str">
            <v>CM - CAMEROON</v>
          </cell>
          <cell r="J39" t="str">
            <v>38 - Santa Cruz de Tenerife</v>
          </cell>
        </row>
        <row r="40">
          <cell r="I40" t="str">
            <v>CA - CANADA</v>
          </cell>
          <cell r="J40" t="str">
            <v>39 - Cantàbria</v>
          </cell>
        </row>
        <row r="41">
          <cell r="I41" t="str">
            <v>CV - CAPE VERDE</v>
          </cell>
          <cell r="J41" t="str">
            <v>40 - Segòvia</v>
          </cell>
        </row>
        <row r="42">
          <cell r="I42" t="str">
            <v>KY - CAYMAN ISLANDS</v>
          </cell>
          <cell r="J42" t="str">
            <v>41 - Sevilla</v>
          </cell>
        </row>
        <row r="43">
          <cell r="I43" t="str">
            <v>CF - CENTRAL AFRICAN REPUBLIC</v>
          </cell>
          <cell r="J43" t="str">
            <v>42 - Sòria</v>
          </cell>
        </row>
        <row r="44">
          <cell r="I44" t="str">
            <v>XC - CEUTA</v>
          </cell>
          <cell r="J44" t="str">
            <v>43 - Tarragona</v>
          </cell>
        </row>
        <row r="45">
          <cell r="I45" t="str">
            <v>TD - CHAD (Tchad)</v>
          </cell>
          <cell r="J45" t="str">
            <v>44 - Terol</v>
          </cell>
        </row>
        <row r="46">
          <cell r="I46" t="str">
            <v>CL - CHILE</v>
          </cell>
          <cell r="J46" t="str">
            <v>45 - Toledo</v>
          </cell>
        </row>
        <row r="47">
          <cell r="I47" t="str">
            <v>CN - CHINA</v>
          </cell>
          <cell r="J47" t="str">
            <v>46 - València</v>
          </cell>
        </row>
        <row r="48">
          <cell r="I48" t="str">
            <v>CX - CHRISTMAS ISLAND</v>
          </cell>
          <cell r="J48" t="str">
            <v>47 - Valladolid</v>
          </cell>
        </row>
        <row r="49">
          <cell r="I49" t="str">
            <v>CC - COCOS (KEELING) ISLANDS</v>
          </cell>
          <cell r="J49" t="str">
            <v>48 - Biscaia</v>
          </cell>
        </row>
        <row r="50">
          <cell r="I50" t="str">
            <v>CO - COLOMBIA</v>
          </cell>
          <cell r="J50" t="str">
            <v>49 - Zamora</v>
          </cell>
        </row>
        <row r="51">
          <cell r="I51" t="str">
            <v>KM - COMOROS</v>
          </cell>
          <cell r="J51" t="str">
            <v>50 - Saragossa</v>
          </cell>
        </row>
        <row r="52">
          <cell r="I52" t="str">
            <v>CG - CONGO, REPUBLIC OF</v>
          </cell>
          <cell r="J52" t="str">
            <v>51 - Ceuta</v>
          </cell>
        </row>
        <row r="53">
          <cell r="I53" t="str">
            <v>CD - CONGO, THE DEMOCRATIC REPUBLIC OF THE (formerly Zaire)</v>
          </cell>
          <cell r="J53" t="str">
            <v>52 - Melilla</v>
          </cell>
        </row>
        <row r="54">
          <cell r="I54" t="str">
            <v>CK - COOK ISLANDS</v>
          </cell>
          <cell r="J54" t="str">
            <v>88 - Província UTE NC</v>
          </cell>
        </row>
        <row r="55">
          <cell r="I55" t="str">
            <v>CR - COSTA RICA</v>
          </cell>
          <cell r="J55" t="str">
            <v>98 - Diverses províncies</v>
          </cell>
        </row>
        <row r="56">
          <cell r="I56" t="str">
            <v>CI - CÔTE D'IVOIRE (Ivory Coast)</v>
          </cell>
          <cell r="J56" t="str">
            <v>99 - Província estrangera</v>
          </cell>
        </row>
        <row r="57">
          <cell r="I57" t="str">
            <v>HR - CROATIA (Hrvatska)</v>
          </cell>
        </row>
        <row r="58">
          <cell r="I58" t="str">
            <v>CU - CUBA</v>
          </cell>
        </row>
        <row r="59">
          <cell r="I59" t="str">
            <v>CY - CYPRUS</v>
          </cell>
        </row>
        <row r="60">
          <cell r="I60" t="str">
            <v>CZ - CZECH REPUBLIC</v>
          </cell>
        </row>
        <row r="61">
          <cell r="I61" t="str">
            <v>DK - DENMARK</v>
          </cell>
        </row>
        <row r="62">
          <cell r="I62" t="str">
            <v>DJ - DJIBOUTI</v>
          </cell>
        </row>
        <row r="63">
          <cell r="I63" t="str">
            <v>DM - DOMINICA</v>
          </cell>
        </row>
        <row r="64">
          <cell r="I64" t="str">
            <v>DO - DOMINICAN REPUBLIC</v>
          </cell>
        </row>
        <row r="65">
          <cell r="I65" t="str">
            <v>EC - ECUADOR</v>
          </cell>
        </row>
        <row r="66">
          <cell r="I66" t="str">
            <v>EG - EGYPT</v>
          </cell>
        </row>
        <row r="67">
          <cell r="I67" t="str">
            <v>SV - EL SALVADOR</v>
          </cell>
        </row>
        <row r="68">
          <cell r="I68" t="str">
            <v>GQ - EQUATORIAL GUINEA</v>
          </cell>
        </row>
        <row r="69">
          <cell r="I69" t="str">
            <v>ER - ERITREA</v>
          </cell>
        </row>
        <row r="70">
          <cell r="I70" t="str">
            <v>EE - ESTONIA</v>
          </cell>
        </row>
        <row r="71">
          <cell r="I71" t="str">
            <v>ET - ETHIOPIA</v>
          </cell>
        </row>
        <row r="72">
          <cell r="I72" t="str">
            <v>FO - FAEROE ISLANDS</v>
          </cell>
        </row>
        <row r="73">
          <cell r="I73" t="str">
            <v>FK - FALKLAND ISLANDS (MALVINAS)</v>
          </cell>
        </row>
        <row r="74">
          <cell r="I74" t="str">
            <v>FJ - FIJI</v>
          </cell>
        </row>
        <row r="75">
          <cell r="I75" t="str">
            <v>FI - FINLAND</v>
          </cell>
        </row>
        <row r="76">
          <cell r="I76" t="str">
            <v>FR - FRANCE</v>
          </cell>
        </row>
        <row r="77">
          <cell r="I77" t="str">
            <v>GF - FRENCH GUIANA</v>
          </cell>
        </row>
        <row r="78">
          <cell r="I78" t="str">
            <v>PF - FRENCH POLYNESIA</v>
          </cell>
        </row>
        <row r="79">
          <cell r="I79" t="str">
            <v>TF - FRENCH SOUTHERN TERRITORIES</v>
          </cell>
        </row>
        <row r="80">
          <cell r="I80" t="str">
            <v>GA - GABON</v>
          </cell>
        </row>
        <row r="81">
          <cell r="I81" t="str">
            <v>GM - GAMBIA, THE</v>
          </cell>
        </row>
        <row r="82">
          <cell r="I82" t="str">
            <v>GE - GEORGIA</v>
          </cell>
        </row>
        <row r="83">
          <cell r="I83" t="str">
            <v>DE - GERMANY (Deutschland)</v>
          </cell>
        </row>
        <row r="84">
          <cell r="I84" t="str">
            <v>GH - GHANA</v>
          </cell>
        </row>
        <row r="85">
          <cell r="I85" t="str">
            <v>GI - GIBRALTAR</v>
          </cell>
        </row>
        <row r="86">
          <cell r="I86" t="str">
            <v>GB - GREAT BRITAIN</v>
          </cell>
        </row>
        <row r="87">
          <cell r="I87" t="str">
            <v>GR - GREECE</v>
          </cell>
        </row>
        <row r="88">
          <cell r="I88" t="str">
            <v>GL - GREENLAND</v>
          </cell>
        </row>
        <row r="89">
          <cell r="I89" t="str">
            <v>GD - GRENADA</v>
          </cell>
        </row>
        <row r="90">
          <cell r="I90" t="str">
            <v>GP - GUADELOUPE</v>
          </cell>
        </row>
        <row r="91">
          <cell r="I91" t="str">
            <v>GU - GUAM</v>
          </cell>
        </row>
        <row r="92">
          <cell r="I92" t="str">
            <v>GT - GUATEMALA</v>
          </cell>
        </row>
        <row r="93">
          <cell r="I93" t="str">
            <v>GN - GUINEA</v>
          </cell>
        </row>
        <row r="94">
          <cell r="I94" t="str">
            <v>GW - GUINEA-BISSAU</v>
          </cell>
        </row>
        <row r="95">
          <cell r="I95" t="str">
            <v>GY - GUYANA</v>
          </cell>
        </row>
        <row r="96">
          <cell r="I96" t="str">
            <v>HT - HAITI</v>
          </cell>
        </row>
        <row r="97">
          <cell r="I97" t="str">
            <v>HM - HEARD ISLAND AND MCDONALD ISLANDS</v>
          </cell>
        </row>
        <row r="98">
          <cell r="I98" t="str">
            <v>HN - HONDURAS</v>
          </cell>
        </row>
        <row r="99">
          <cell r="I99" t="str">
            <v>HK - HONG KONG (Special Administrative Region of China)</v>
          </cell>
        </row>
        <row r="100">
          <cell r="I100" t="str">
            <v>HU - HUNGARY</v>
          </cell>
        </row>
        <row r="101">
          <cell r="I101" t="str">
            <v>IS - ICELAND</v>
          </cell>
        </row>
        <row r="102">
          <cell r="I102" t="str">
            <v>IN - INDIA</v>
          </cell>
        </row>
        <row r="103">
          <cell r="I103" t="str">
            <v>ID - INDONESIA</v>
          </cell>
        </row>
        <row r="104">
          <cell r="I104" t="str">
            <v>IR - IRAN (Islamic Republic of Iran)</v>
          </cell>
        </row>
        <row r="105">
          <cell r="I105" t="str">
            <v>IQ - IRAQ</v>
          </cell>
        </row>
        <row r="106">
          <cell r="I106" t="str">
            <v>IE - IRELAND</v>
          </cell>
        </row>
        <row r="107">
          <cell r="I107" t="str">
            <v>IL - ISRAEL</v>
          </cell>
        </row>
        <row r="108">
          <cell r="I108" t="str">
            <v>IT - ITALY</v>
          </cell>
        </row>
        <row r="109">
          <cell r="I109" t="str">
            <v>JM - JAMAICA</v>
          </cell>
        </row>
        <row r="110">
          <cell r="I110" t="str">
            <v>JP - JAPAN</v>
          </cell>
        </row>
        <row r="111">
          <cell r="I111" t="str">
            <v>JO - JORDAN (Hashemite Kingdom of Jordan)</v>
          </cell>
        </row>
        <row r="112">
          <cell r="I112" t="str">
            <v>KZ - KAZAKHSTAN</v>
          </cell>
        </row>
        <row r="113">
          <cell r="I113" t="str">
            <v>KE - KENYA</v>
          </cell>
        </row>
        <row r="114">
          <cell r="I114" t="str">
            <v>KI - KIRIBATI</v>
          </cell>
        </row>
        <row r="115">
          <cell r="I115" t="str">
            <v>KP - KOREA (Democratic Peoples Republic of [North] Korea)</v>
          </cell>
        </row>
        <row r="116">
          <cell r="I116" t="str">
            <v>KR - KOREA (Republic of [South] Korea)</v>
          </cell>
        </row>
        <row r="117">
          <cell r="I117" t="str">
            <v>XK - KOSOVO</v>
          </cell>
        </row>
        <row r="118">
          <cell r="I118" t="str">
            <v>KW - KUWAIT</v>
          </cell>
        </row>
        <row r="119">
          <cell r="I119" t="str">
            <v>KG - KYRGYZSTAN</v>
          </cell>
        </row>
        <row r="120">
          <cell r="I120" t="str">
            <v>LA - LAO PEOPLE'S DEMOCRATIC REPUBLIC</v>
          </cell>
        </row>
        <row r="121">
          <cell r="I121" t="str">
            <v>LV - LATVIA</v>
          </cell>
        </row>
        <row r="122">
          <cell r="I122" t="str">
            <v>LB - LEBANON</v>
          </cell>
        </row>
        <row r="123">
          <cell r="I123" t="str">
            <v>LS - LESOTHO</v>
          </cell>
        </row>
        <row r="124">
          <cell r="I124" t="str">
            <v>LR - LIBERIA</v>
          </cell>
        </row>
        <row r="125">
          <cell r="I125" t="str">
            <v>LY - LIBYA (Libyan Arab Jamahirya)</v>
          </cell>
        </row>
        <row r="126">
          <cell r="I126" t="str">
            <v>LI - LIECHTENSTEIN (Fürstentum Liechtenstein)</v>
          </cell>
        </row>
        <row r="127">
          <cell r="I127" t="str">
            <v>LT - LITHUANIA</v>
          </cell>
        </row>
        <row r="128">
          <cell r="I128" t="str">
            <v>LU - LUXEMBOURG</v>
          </cell>
        </row>
        <row r="129">
          <cell r="I129" t="str">
            <v>MO - MACAO (Special Administrative Region of China)</v>
          </cell>
        </row>
        <row r="130">
          <cell r="I130" t="str">
            <v>MK - MACEDONIA (Former Yugoslav Republic of Macedonia)</v>
          </cell>
        </row>
        <row r="131">
          <cell r="I131" t="str">
            <v>MG - MADAGASCAR</v>
          </cell>
        </row>
        <row r="132">
          <cell r="I132" t="str">
            <v>MW - MALAWI</v>
          </cell>
        </row>
        <row r="133">
          <cell r="I133" t="str">
            <v>MY - MALAYSIA</v>
          </cell>
        </row>
        <row r="134">
          <cell r="I134" t="str">
            <v>MV - MALDIVES</v>
          </cell>
        </row>
        <row r="135">
          <cell r="I135" t="str">
            <v>ML - MALI</v>
          </cell>
        </row>
        <row r="136">
          <cell r="I136" t="str">
            <v>MT - MALTA</v>
          </cell>
        </row>
        <row r="137">
          <cell r="I137" t="str">
            <v>MH - MARSHALL ISLANDS</v>
          </cell>
        </row>
        <row r="138">
          <cell r="I138" t="str">
            <v>MQ - MARTINIQUE</v>
          </cell>
        </row>
        <row r="139">
          <cell r="I139" t="str">
            <v>MR - MAURITANIA</v>
          </cell>
        </row>
        <row r="140">
          <cell r="I140" t="str">
            <v>MU - MAURITIUS</v>
          </cell>
        </row>
        <row r="141">
          <cell r="I141" t="str">
            <v>YT - MAYOTTE</v>
          </cell>
        </row>
        <row r="142">
          <cell r="I142" t="str">
            <v>XL - MELILLA</v>
          </cell>
        </row>
        <row r="143">
          <cell r="I143" t="str">
            <v>MX - MEXICO</v>
          </cell>
        </row>
        <row r="144">
          <cell r="I144" t="str">
            <v>FM - MICRONESIA (Federated States of Micronesia)</v>
          </cell>
        </row>
        <row r="145">
          <cell r="I145" t="str">
            <v>MD - MOLDOVA</v>
          </cell>
        </row>
        <row r="146">
          <cell r="I146" t="str">
            <v>MC - MONACO</v>
          </cell>
        </row>
        <row r="147">
          <cell r="I147" t="str">
            <v>MN - MONGOLIA</v>
          </cell>
        </row>
        <row r="148">
          <cell r="I148" t="str">
            <v>ME - Montenegro</v>
          </cell>
        </row>
        <row r="149">
          <cell r="I149" t="str">
            <v>MS - MONTSERRAT</v>
          </cell>
        </row>
        <row r="150">
          <cell r="I150" t="str">
            <v>MA - MOROCCO</v>
          </cell>
        </row>
        <row r="151">
          <cell r="I151" t="str">
            <v>MZ - MOZAMBIQUE (Moçambique)</v>
          </cell>
        </row>
        <row r="152">
          <cell r="I152" t="str">
            <v>MM - MYANMAR (formerly Burma)</v>
          </cell>
        </row>
        <row r="153">
          <cell r="I153" t="str">
            <v>NA - NAMIBIA</v>
          </cell>
        </row>
        <row r="154">
          <cell r="I154" t="str">
            <v>NR - NAURU</v>
          </cell>
        </row>
        <row r="155">
          <cell r="I155" t="str">
            <v>NP - NEPAL</v>
          </cell>
        </row>
        <row r="156">
          <cell r="I156" t="str">
            <v>NL - NETHERLANDS</v>
          </cell>
        </row>
        <row r="157">
          <cell r="I157" t="str">
            <v>AN - NETHERLANDS ANTILLES</v>
          </cell>
        </row>
        <row r="158">
          <cell r="I158" t="str">
            <v>NC - NEW CALEDONIA</v>
          </cell>
        </row>
        <row r="159">
          <cell r="I159" t="str">
            <v>NZ - NEW ZEALAND</v>
          </cell>
        </row>
        <row r="160">
          <cell r="I160" t="str">
            <v>NI - NICARAGUA</v>
          </cell>
        </row>
        <row r="161">
          <cell r="I161" t="str">
            <v>NE - NIGER</v>
          </cell>
        </row>
        <row r="162">
          <cell r="I162" t="str">
            <v>NG - NIGERIA</v>
          </cell>
        </row>
        <row r="163">
          <cell r="I163" t="str">
            <v>NU - NIUE</v>
          </cell>
        </row>
        <row r="164">
          <cell r="I164" t="str">
            <v>NF - NORFOLK ISLAND</v>
          </cell>
        </row>
        <row r="165">
          <cell r="I165" t="str">
            <v>MP - NORTHERN MARIANA ISLANDS</v>
          </cell>
        </row>
        <row r="166">
          <cell r="I166" t="str">
            <v>NO - NORWAY</v>
          </cell>
        </row>
        <row r="167">
          <cell r="I167" t="str">
            <v>OM - OMAN</v>
          </cell>
        </row>
        <row r="168">
          <cell r="I168" t="str">
            <v>PK - PAKISTAN</v>
          </cell>
        </row>
        <row r="169">
          <cell r="I169" t="str">
            <v>PW - PALAU</v>
          </cell>
        </row>
        <row r="170">
          <cell r="I170" t="str">
            <v>PS - PALESTINIAN TERRITORIES</v>
          </cell>
        </row>
        <row r="171">
          <cell r="I171" t="str">
            <v>PA - PANAMA</v>
          </cell>
        </row>
        <row r="172">
          <cell r="I172" t="str">
            <v>PG - PAPUA NEW GUINEA</v>
          </cell>
        </row>
        <row r="173">
          <cell r="I173" t="str">
            <v>PY - PARAGUAY</v>
          </cell>
        </row>
        <row r="174">
          <cell r="I174" t="str">
            <v>PE - PERU</v>
          </cell>
        </row>
        <row r="175">
          <cell r="I175" t="str">
            <v>PH - PHILIPPINES</v>
          </cell>
        </row>
        <row r="176">
          <cell r="I176" t="str">
            <v>PN - PITCAIRN</v>
          </cell>
        </row>
        <row r="177">
          <cell r="I177" t="str">
            <v>PL - POLAND</v>
          </cell>
        </row>
        <row r="178">
          <cell r="I178" t="str">
            <v>PT - PORTUGAL</v>
          </cell>
        </row>
        <row r="179">
          <cell r="I179" t="str">
            <v>PR - PUERTO RICO</v>
          </cell>
        </row>
        <row r="180">
          <cell r="I180" t="str">
            <v>QA - QATAR</v>
          </cell>
        </row>
        <row r="181">
          <cell r="I181" t="str">
            <v>RE - RÉUNION</v>
          </cell>
        </row>
        <row r="182">
          <cell r="I182" t="str">
            <v>RO - ROMANIA</v>
          </cell>
        </row>
        <row r="183">
          <cell r="I183" t="str">
            <v>RU - RUSSIAN FEDERATION</v>
          </cell>
        </row>
        <row r="184">
          <cell r="I184" t="str">
            <v>RW - RWANDA</v>
          </cell>
        </row>
        <row r="185">
          <cell r="I185" t="str">
            <v>SH - SAINT HELENA</v>
          </cell>
        </row>
        <row r="186">
          <cell r="I186" t="str">
            <v>KN - SAINT KITTS AND NEVIS</v>
          </cell>
        </row>
        <row r="187">
          <cell r="I187" t="str">
            <v>LC - SAINT LUCIA</v>
          </cell>
        </row>
        <row r="188">
          <cell r="I188" t="str">
            <v>PM - SAINT PIERRE AND MIQUELON</v>
          </cell>
        </row>
        <row r="189">
          <cell r="I189" t="str">
            <v>VC - SAINT VINCENT AND THE GRENADINES</v>
          </cell>
        </row>
        <row r="190">
          <cell r="I190" t="str">
            <v>WS - SAMOA (formerly Western Samoa)</v>
          </cell>
        </row>
        <row r="191">
          <cell r="I191" t="str">
            <v>SM - SAN MARINO (Republic of)</v>
          </cell>
        </row>
        <row r="192">
          <cell r="I192" t="str">
            <v>ST - SAO TOME AND PRINCIPE</v>
          </cell>
        </row>
        <row r="193">
          <cell r="I193" t="str">
            <v>SA - SAUDI ARABIA (Kingdom of Saudi Arabia)</v>
          </cell>
        </row>
        <row r="194">
          <cell r="I194" t="str">
            <v>SN - SENEGAL</v>
          </cell>
        </row>
        <row r="195">
          <cell r="I195" t="str">
            <v>RS - SÈRBIA</v>
          </cell>
        </row>
        <row r="196">
          <cell r="I196" t="str">
            <v>CS - SERBIA AND MONTENEGRO (formerly Yugoslavia)</v>
          </cell>
        </row>
        <row r="197">
          <cell r="I197" t="str">
            <v>SC - SEYCHELLES</v>
          </cell>
        </row>
        <row r="198">
          <cell r="I198" t="str">
            <v>SL - SIERRA LEONE</v>
          </cell>
        </row>
        <row r="199">
          <cell r="I199" t="str">
            <v>SG - SINGAPORE</v>
          </cell>
        </row>
        <row r="200">
          <cell r="I200" t="str">
            <v>SK - SLOVAKIA (Slovak Republic)</v>
          </cell>
        </row>
        <row r="201">
          <cell r="I201" t="str">
            <v>SI - SLOVENIA</v>
          </cell>
        </row>
        <row r="202">
          <cell r="I202" t="str">
            <v>SB - SOLOMON ISLANDS</v>
          </cell>
        </row>
        <row r="203">
          <cell r="I203" t="str">
            <v>SO - SOMALIA</v>
          </cell>
        </row>
        <row r="204">
          <cell r="I204" t="str">
            <v>ZA - SOUTH AFRICA (Zuid Afrika)</v>
          </cell>
        </row>
        <row r="205">
          <cell r="I205" t="str">
            <v>GS - SOUTH GEORGIA AND THE SOUTH SANDWICH ISLANDS</v>
          </cell>
        </row>
        <row r="206">
          <cell r="I206" t="str">
            <v>LK - SRI LANKA</v>
          </cell>
        </row>
        <row r="207">
          <cell r="I207" t="str">
            <v>SD - SUDAN</v>
          </cell>
        </row>
        <row r="208">
          <cell r="I208" t="str">
            <v>SR - SURINAME</v>
          </cell>
        </row>
        <row r="209">
          <cell r="I209" t="str">
            <v>SJ - SVALBARD AND JAN MAYEN</v>
          </cell>
        </row>
        <row r="210">
          <cell r="I210" t="str">
            <v>SZ - SWAZILAND</v>
          </cell>
        </row>
        <row r="211">
          <cell r="I211" t="str">
            <v>SE - SWEDEN</v>
          </cell>
        </row>
        <row r="212">
          <cell r="I212" t="str">
            <v>CH - SWITZERLAND (Confederation of Helvetia)</v>
          </cell>
        </row>
        <row r="213">
          <cell r="I213" t="str">
            <v>SY - SYRIAN ARAB REPUBLIC</v>
          </cell>
        </row>
        <row r="214">
          <cell r="I214" t="str">
            <v>TW - TAIWAN ("Chinese Taipei" for IOC)</v>
          </cell>
        </row>
        <row r="215">
          <cell r="I215" t="str">
            <v>TJ - TAJIKISTAN</v>
          </cell>
        </row>
        <row r="216">
          <cell r="I216" t="str">
            <v>TZ - TANZANIA</v>
          </cell>
        </row>
        <row r="217">
          <cell r="I217" t="str">
            <v>TH - THAILAND</v>
          </cell>
        </row>
        <row r="218">
          <cell r="I218" t="str">
            <v>TL - TIMOR-LESTE (formerly East Timor)</v>
          </cell>
        </row>
        <row r="219">
          <cell r="I219" t="str">
            <v>TG - TOGO</v>
          </cell>
        </row>
        <row r="220">
          <cell r="I220" t="str">
            <v>TK - TOKELAU</v>
          </cell>
        </row>
        <row r="221">
          <cell r="I221" t="str">
            <v>TO - TONGA</v>
          </cell>
        </row>
        <row r="222">
          <cell r="I222" t="str">
            <v>TT - TRINIDAD AND TOBAGO</v>
          </cell>
        </row>
        <row r="223">
          <cell r="I223" t="str">
            <v>TN - TUNISIA</v>
          </cell>
        </row>
        <row r="224">
          <cell r="I224" t="str">
            <v>TR - TURKEY</v>
          </cell>
        </row>
        <row r="225">
          <cell r="I225" t="str">
            <v>TM - TURKMENISTAN</v>
          </cell>
        </row>
        <row r="226">
          <cell r="I226" t="str">
            <v>TC - TURKS AND CAICOS ISLANDS</v>
          </cell>
        </row>
        <row r="227">
          <cell r="I227" t="str">
            <v>TV - TUVALU</v>
          </cell>
        </row>
        <row r="228">
          <cell r="I228" t="str">
            <v>UG - UGANDA</v>
          </cell>
        </row>
        <row r="229">
          <cell r="I229" t="str">
            <v>UA - UKRAINE</v>
          </cell>
        </row>
        <row r="230">
          <cell r="I230" t="str">
            <v>AE - UNITED ARAB EMIRATES</v>
          </cell>
        </row>
        <row r="231">
          <cell r="I231" t="str">
            <v>US - UNITED STATES</v>
          </cell>
        </row>
        <row r="232">
          <cell r="I232" t="str">
            <v>UM - UNITED STATES MINOR OUTLYING ISLANDS</v>
          </cell>
        </row>
        <row r="233">
          <cell r="I233" t="str">
            <v>UY - URUGUAY</v>
          </cell>
        </row>
        <row r="234">
          <cell r="I234" t="str">
            <v>88 - UTE NC</v>
          </cell>
        </row>
        <row r="235">
          <cell r="I235" t="str">
            <v>UZ - UZBEKISTAN</v>
          </cell>
        </row>
        <row r="236">
          <cell r="I236" t="str">
            <v>VU - VANUATU</v>
          </cell>
        </row>
        <row r="237">
          <cell r="I237" t="str">
            <v>VA - VATICAN CITY (Holy See)</v>
          </cell>
        </row>
        <row r="238">
          <cell r="I238" t="str">
            <v>VE - VENEZUELA</v>
          </cell>
        </row>
        <row r="239">
          <cell r="I239" t="str">
            <v>VN - VIET NAM</v>
          </cell>
        </row>
        <row r="240">
          <cell r="I240" t="str">
            <v>VG - VIRGIN ISLANDS, BRITISH</v>
          </cell>
        </row>
        <row r="241">
          <cell r="I241" t="str">
            <v>VI - VIRGIN ISLANDS, U.S.</v>
          </cell>
        </row>
        <row r="242">
          <cell r="I242" t="str">
            <v>WF - WALLIS AND FUTUNA</v>
          </cell>
        </row>
        <row r="243">
          <cell r="I243" t="str">
            <v>EH - WESTERN SAHARA (formerly Spanish Sahara)</v>
          </cell>
        </row>
        <row r="244">
          <cell r="I244" t="str">
            <v>YE - YEMEN</v>
          </cell>
        </row>
        <row r="245">
          <cell r="I245" t="str">
            <v>ZM - ZAMBIA</v>
          </cell>
        </row>
        <row r="246">
          <cell r="I246" t="str">
            <v>ZW - ZIMBABWE</v>
          </cell>
        </row>
        <row r="247">
          <cell r="I247" t="str">
            <v>AX - ÅLAND ISLANDS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76"/>
  <sheetViews>
    <sheetView tabSelected="1" topLeftCell="A145" workbookViewId="0">
      <selection activeCell="D201" sqref="D201"/>
    </sheetView>
  </sheetViews>
  <sheetFormatPr baseColWidth="10" defaultColWidth="20.7109375" defaultRowHeight="15" x14ac:dyDescent="0.25"/>
  <cols>
    <col min="1" max="1" width="25.28515625" style="25" customWidth="1"/>
    <col min="2" max="2" width="23.5703125" style="25" customWidth="1"/>
    <col min="3" max="3" width="25.42578125" style="25" bestFit="1" customWidth="1"/>
    <col min="4" max="4" width="20.7109375" style="25"/>
    <col min="5" max="5" width="15.140625" style="25" bestFit="1" customWidth="1"/>
    <col min="6" max="6" width="54.7109375" style="9" customWidth="1"/>
    <col min="7" max="7" width="20" style="25" customWidth="1"/>
    <col min="8" max="8" width="29.85546875" style="27" customWidth="1"/>
    <col min="9" max="9" width="20.7109375" style="9"/>
    <col min="10" max="10" width="18.85546875" style="25" customWidth="1"/>
    <col min="11" max="11" width="20.7109375" style="86"/>
    <col min="12" max="12" width="20.7109375" style="25"/>
    <col min="13" max="13" width="20.7109375" style="83"/>
    <col min="14" max="14" width="20.7109375" style="25"/>
    <col min="15" max="16384" width="20.7109375" style="9"/>
  </cols>
  <sheetData>
    <row r="1" spans="1:14" s="2" customFormat="1" ht="45" x14ac:dyDescent="0.25">
      <c r="A1" s="1" t="s">
        <v>0</v>
      </c>
      <c r="B1" s="1" t="s">
        <v>1</v>
      </c>
      <c r="C1" s="1" t="s">
        <v>2</v>
      </c>
      <c r="D1" s="53" t="s">
        <v>3</v>
      </c>
      <c r="E1" s="1" t="s">
        <v>4</v>
      </c>
      <c r="F1" s="6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5" t="s">
        <v>10</v>
      </c>
      <c r="L1" s="1" t="s">
        <v>11</v>
      </c>
      <c r="M1" s="87" t="s">
        <v>12</v>
      </c>
      <c r="N1" s="1" t="s">
        <v>13</v>
      </c>
    </row>
    <row r="2" spans="1:14" s="5" customFormat="1" ht="30" x14ac:dyDescent="0.25">
      <c r="A2" s="3" t="s">
        <v>14</v>
      </c>
      <c r="B2" s="3" t="s">
        <v>15</v>
      </c>
      <c r="C2" s="6" t="s">
        <v>19</v>
      </c>
      <c r="D2" s="54">
        <v>2020</v>
      </c>
      <c r="E2" s="6" t="s">
        <v>26</v>
      </c>
      <c r="F2" s="63" t="s">
        <v>22</v>
      </c>
      <c r="G2" s="6" t="s">
        <v>23</v>
      </c>
      <c r="H2" s="14" t="s">
        <v>24</v>
      </c>
      <c r="I2" s="3" t="s">
        <v>17</v>
      </c>
      <c r="J2" s="6" t="s">
        <v>18</v>
      </c>
      <c r="K2" s="7" t="s">
        <v>25</v>
      </c>
      <c r="L2" s="8">
        <v>43853</v>
      </c>
      <c r="M2" s="84">
        <v>4300</v>
      </c>
      <c r="N2" s="6">
        <v>21</v>
      </c>
    </row>
    <row r="3" spans="1:14" ht="30" x14ac:dyDescent="0.25">
      <c r="A3" s="6" t="s">
        <v>14</v>
      </c>
      <c r="B3" s="6" t="s">
        <v>15</v>
      </c>
      <c r="C3" s="6" t="s">
        <v>19</v>
      </c>
      <c r="D3" s="55">
        <v>2020</v>
      </c>
      <c r="E3" s="32" t="s">
        <v>27</v>
      </c>
      <c r="F3" s="64" t="s">
        <v>28</v>
      </c>
      <c r="G3" s="6" t="s">
        <v>23</v>
      </c>
      <c r="H3" s="14" t="s">
        <v>24</v>
      </c>
      <c r="I3" s="3" t="s">
        <v>17</v>
      </c>
      <c r="J3" s="6" t="s">
        <v>18</v>
      </c>
      <c r="K3" s="7" t="s">
        <v>25</v>
      </c>
      <c r="L3" s="8">
        <v>44119</v>
      </c>
      <c r="M3" s="84">
        <v>2450</v>
      </c>
      <c r="N3" s="6">
        <v>21</v>
      </c>
    </row>
    <row r="4" spans="1:14" ht="30" x14ac:dyDescent="0.25">
      <c r="A4" s="10" t="s">
        <v>14</v>
      </c>
      <c r="B4" s="11" t="s">
        <v>15</v>
      </c>
      <c r="C4" s="10" t="s">
        <v>19</v>
      </c>
      <c r="D4" s="55">
        <v>2020</v>
      </c>
      <c r="E4" s="32" t="s">
        <v>29</v>
      </c>
      <c r="F4" s="65" t="s">
        <v>30</v>
      </c>
      <c r="G4" s="32" t="s">
        <v>31</v>
      </c>
      <c r="H4" s="40" t="s">
        <v>32</v>
      </c>
      <c r="I4" s="3" t="s">
        <v>17</v>
      </c>
      <c r="J4" s="6" t="s">
        <v>33</v>
      </c>
      <c r="K4" s="43" t="s">
        <v>34</v>
      </c>
      <c r="L4" s="13">
        <v>44131</v>
      </c>
      <c r="M4" s="88">
        <v>445</v>
      </c>
      <c r="N4" s="10">
        <v>21</v>
      </c>
    </row>
    <row r="5" spans="1:14" ht="30" x14ac:dyDescent="0.25">
      <c r="A5" s="46" t="s">
        <v>14</v>
      </c>
      <c r="B5" s="46" t="s">
        <v>15</v>
      </c>
      <c r="C5" s="46" t="s">
        <v>19</v>
      </c>
      <c r="D5" s="55">
        <v>2020</v>
      </c>
      <c r="E5" s="44" t="s">
        <v>35</v>
      </c>
      <c r="F5" s="66" t="s">
        <v>36</v>
      </c>
      <c r="G5" s="32" t="s">
        <v>37</v>
      </c>
      <c r="H5" s="31" t="s">
        <v>38</v>
      </c>
      <c r="I5" s="3" t="s">
        <v>17</v>
      </c>
      <c r="J5" s="6" t="s">
        <v>39</v>
      </c>
      <c r="K5" s="33" t="s">
        <v>40</v>
      </c>
      <c r="L5" s="35">
        <v>43886</v>
      </c>
      <c r="M5" s="89">
        <v>750</v>
      </c>
      <c r="N5" s="32">
        <v>0</v>
      </c>
    </row>
    <row r="6" spans="1:14" ht="30" x14ac:dyDescent="0.25">
      <c r="A6" s="6" t="s">
        <v>14</v>
      </c>
      <c r="B6" s="3" t="s">
        <v>15</v>
      </c>
      <c r="C6" s="6" t="s">
        <v>19</v>
      </c>
      <c r="D6" s="55">
        <v>2020</v>
      </c>
      <c r="E6" s="6" t="s">
        <v>41</v>
      </c>
      <c r="F6" s="63" t="s">
        <v>42</v>
      </c>
      <c r="G6" s="6" t="s">
        <v>37</v>
      </c>
      <c r="H6" s="14" t="s">
        <v>38</v>
      </c>
      <c r="I6" s="3" t="s">
        <v>17</v>
      </c>
      <c r="J6" s="6" t="s">
        <v>39</v>
      </c>
      <c r="K6" s="7" t="s">
        <v>40</v>
      </c>
      <c r="L6" s="8">
        <v>44166</v>
      </c>
      <c r="M6" s="84">
        <v>250</v>
      </c>
      <c r="N6" s="6">
        <v>21</v>
      </c>
    </row>
    <row r="7" spans="1:14" ht="30" x14ac:dyDescent="0.25">
      <c r="A7" s="6" t="s">
        <v>14</v>
      </c>
      <c r="B7" s="6" t="s">
        <v>15</v>
      </c>
      <c r="C7" s="6" t="s">
        <v>19</v>
      </c>
      <c r="D7" s="55">
        <v>2020</v>
      </c>
      <c r="E7" s="32" t="s">
        <v>41</v>
      </c>
      <c r="F7" s="64" t="s">
        <v>43</v>
      </c>
      <c r="G7" s="32" t="s">
        <v>37</v>
      </c>
      <c r="H7" s="31" t="s">
        <v>38</v>
      </c>
      <c r="I7" s="3" t="s">
        <v>17</v>
      </c>
      <c r="J7" s="6" t="s">
        <v>39</v>
      </c>
      <c r="K7" s="7" t="s">
        <v>40</v>
      </c>
      <c r="L7" s="8">
        <v>44166</v>
      </c>
      <c r="M7" s="84">
        <v>247.93</v>
      </c>
      <c r="N7" s="6">
        <v>21</v>
      </c>
    </row>
    <row r="8" spans="1:14" ht="30" x14ac:dyDescent="0.25">
      <c r="A8" s="6" t="s">
        <v>14</v>
      </c>
      <c r="B8" s="3" t="s">
        <v>15</v>
      </c>
      <c r="C8" s="6" t="s">
        <v>19</v>
      </c>
      <c r="D8" s="55">
        <v>2020</v>
      </c>
      <c r="E8" s="6" t="s">
        <v>44</v>
      </c>
      <c r="F8" s="67" t="s">
        <v>45</v>
      </c>
      <c r="G8" s="4" t="s">
        <v>46</v>
      </c>
      <c r="H8" s="74" t="s">
        <v>47</v>
      </c>
      <c r="I8" s="3" t="s">
        <v>17</v>
      </c>
      <c r="J8" s="6" t="s">
        <v>48</v>
      </c>
      <c r="K8" s="19" t="s">
        <v>49</v>
      </c>
      <c r="L8" s="20">
        <v>43858</v>
      </c>
      <c r="M8" s="90">
        <v>1110</v>
      </c>
      <c r="N8" s="17">
        <v>0</v>
      </c>
    </row>
    <row r="9" spans="1:14" ht="30" x14ac:dyDescent="0.25">
      <c r="A9" s="6" t="s">
        <v>14</v>
      </c>
      <c r="B9" s="6" t="s">
        <v>15</v>
      </c>
      <c r="C9" s="6" t="s">
        <v>20</v>
      </c>
      <c r="D9" s="55">
        <v>2020</v>
      </c>
      <c r="E9" s="6" t="s">
        <v>50</v>
      </c>
      <c r="F9" s="49" t="s">
        <v>51</v>
      </c>
      <c r="G9" s="4" t="s">
        <v>52</v>
      </c>
      <c r="H9" s="14" t="s">
        <v>53</v>
      </c>
      <c r="I9" s="3" t="s">
        <v>17</v>
      </c>
      <c r="J9" s="6" t="s">
        <v>48</v>
      </c>
      <c r="K9" s="7" t="s">
        <v>25</v>
      </c>
      <c r="L9" s="8">
        <v>43872</v>
      </c>
      <c r="M9" s="84">
        <v>620</v>
      </c>
      <c r="N9" s="6">
        <v>21</v>
      </c>
    </row>
    <row r="10" spans="1:14" ht="30" x14ac:dyDescent="0.25">
      <c r="A10" s="6" t="s">
        <v>14</v>
      </c>
      <c r="B10" s="3" t="s">
        <v>15</v>
      </c>
      <c r="C10" s="6" t="s">
        <v>20</v>
      </c>
      <c r="D10" s="55">
        <v>2020</v>
      </c>
      <c r="E10" s="32" t="s">
        <v>29</v>
      </c>
      <c r="F10" s="64" t="s">
        <v>54</v>
      </c>
      <c r="G10" s="32" t="s">
        <v>52</v>
      </c>
      <c r="H10" s="31" t="s">
        <v>53</v>
      </c>
      <c r="I10" s="3" t="s">
        <v>17</v>
      </c>
      <c r="J10" s="6" t="s">
        <v>48</v>
      </c>
      <c r="K10" s="7" t="s">
        <v>25</v>
      </c>
      <c r="L10" s="8">
        <v>43872</v>
      </c>
      <c r="M10" s="84">
        <v>422</v>
      </c>
      <c r="N10" s="6">
        <v>21</v>
      </c>
    </row>
    <row r="11" spans="1:14" ht="30" x14ac:dyDescent="0.25">
      <c r="A11" s="6" t="s">
        <v>14</v>
      </c>
      <c r="B11" s="6" t="s">
        <v>15</v>
      </c>
      <c r="C11" s="6" t="s">
        <v>20</v>
      </c>
      <c r="D11" s="6">
        <v>2020</v>
      </c>
      <c r="E11" s="6" t="s">
        <v>50</v>
      </c>
      <c r="F11" s="97" t="s">
        <v>58</v>
      </c>
      <c r="G11" s="32" t="s">
        <v>57</v>
      </c>
      <c r="H11" s="31" t="s">
        <v>53</v>
      </c>
      <c r="I11" s="3" t="s">
        <v>17</v>
      </c>
      <c r="J11" s="6" t="s">
        <v>48</v>
      </c>
      <c r="K11" s="7" t="s">
        <v>25</v>
      </c>
      <c r="L11" s="8">
        <v>43867</v>
      </c>
      <c r="M11" s="84">
        <v>7682</v>
      </c>
      <c r="N11" s="6">
        <v>21</v>
      </c>
    </row>
    <row r="12" spans="1:14" ht="30" x14ac:dyDescent="0.25">
      <c r="A12" s="6" t="s">
        <v>14</v>
      </c>
      <c r="B12" s="6" t="s">
        <v>15</v>
      </c>
      <c r="C12" s="6" t="s">
        <v>20</v>
      </c>
      <c r="D12" s="55">
        <v>2020</v>
      </c>
      <c r="E12" s="6" t="s">
        <v>55</v>
      </c>
      <c r="F12" s="97" t="s">
        <v>56</v>
      </c>
      <c r="G12" s="32" t="s">
        <v>57</v>
      </c>
      <c r="H12" s="14" t="s">
        <v>53</v>
      </c>
      <c r="I12" s="3" t="s">
        <v>17</v>
      </c>
      <c r="J12" s="6" t="s">
        <v>48</v>
      </c>
      <c r="K12" s="7" t="s">
        <v>25</v>
      </c>
      <c r="L12" s="8">
        <v>44026</v>
      </c>
      <c r="M12" s="84">
        <v>20141.2</v>
      </c>
      <c r="N12" s="6">
        <v>21</v>
      </c>
    </row>
    <row r="13" spans="1:14" ht="30" x14ac:dyDescent="0.25">
      <c r="A13" s="6" t="s">
        <v>14</v>
      </c>
      <c r="B13" s="6" t="s">
        <v>15</v>
      </c>
      <c r="C13" s="6" t="s">
        <v>93</v>
      </c>
      <c r="D13" s="55">
        <v>2020</v>
      </c>
      <c r="E13" s="32" t="s">
        <v>59</v>
      </c>
      <c r="F13" s="97" t="s">
        <v>60</v>
      </c>
      <c r="G13" s="36" t="s">
        <v>61</v>
      </c>
      <c r="H13" s="14" t="s">
        <v>62</v>
      </c>
      <c r="I13" s="3" t="s">
        <v>17</v>
      </c>
      <c r="J13" s="6" t="s">
        <v>48</v>
      </c>
      <c r="K13" s="36">
        <v>17089</v>
      </c>
      <c r="L13" s="8">
        <v>44166</v>
      </c>
      <c r="M13" s="84">
        <v>6391.15</v>
      </c>
      <c r="N13" s="6">
        <v>21</v>
      </c>
    </row>
    <row r="14" spans="1:14" ht="30" x14ac:dyDescent="0.25">
      <c r="A14" s="6" t="s">
        <v>14</v>
      </c>
      <c r="B14" s="3" t="s">
        <v>15</v>
      </c>
      <c r="C14" s="6" t="s">
        <v>19</v>
      </c>
      <c r="D14" s="55">
        <v>2020</v>
      </c>
      <c r="E14" s="6" t="s">
        <v>63</v>
      </c>
      <c r="F14" s="49" t="s">
        <v>64</v>
      </c>
      <c r="G14" s="4" t="s">
        <v>65</v>
      </c>
      <c r="H14" s="14" t="s">
        <v>66</v>
      </c>
      <c r="I14" s="3" t="s">
        <v>17</v>
      </c>
      <c r="J14" s="6" t="s">
        <v>48</v>
      </c>
      <c r="K14" s="7" t="s">
        <v>67</v>
      </c>
      <c r="L14" s="8">
        <v>44070</v>
      </c>
      <c r="M14" s="84">
        <v>370</v>
      </c>
      <c r="N14" s="6">
        <v>0</v>
      </c>
    </row>
    <row r="15" spans="1:14" ht="30" x14ac:dyDescent="0.25">
      <c r="A15" s="6" t="s">
        <v>14</v>
      </c>
      <c r="B15" s="6" t="s">
        <v>15</v>
      </c>
      <c r="C15" s="6" t="s">
        <v>19</v>
      </c>
      <c r="D15" s="55">
        <v>2020</v>
      </c>
      <c r="E15" s="6" t="s">
        <v>68</v>
      </c>
      <c r="F15" s="49" t="s">
        <v>69</v>
      </c>
      <c r="G15" s="4" t="s">
        <v>70</v>
      </c>
      <c r="H15" s="22" t="s">
        <v>71</v>
      </c>
      <c r="I15" s="3" t="s">
        <v>17</v>
      </c>
      <c r="J15" s="6" t="s">
        <v>48</v>
      </c>
      <c r="K15" s="7" t="s">
        <v>25</v>
      </c>
      <c r="L15" s="8">
        <v>44132</v>
      </c>
      <c r="M15" s="84">
        <v>540</v>
      </c>
      <c r="N15" s="6">
        <v>0</v>
      </c>
    </row>
    <row r="16" spans="1:14" ht="30" x14ac:dyDescent="0.25">
      <c r="A16" s="6" t="s">
        <v>14</v>
      </c>
      <c r="B16" s="6" t="s">
        <v>15</v>
      </c>
      <c r="C16" s="6" t="s">
        <v>19</v>
      </c>
      <c r="D16" s="55">
        <v>2020</v>
      </c>
      <c r="E16" s="32" t="s">
        <v>72</v>
      </c>
      <c r="F16" s="38" t="s">
        <v>73</v>
      </c>
      <c r="G16" s="4" t="s">
        <v>74</v>
      </c>
      <c r="H16" s="22" t="s">
        <v>75</v>
      </c>
      <c r="I16" s="3" t="s">
        <v>17</v>
      </c>
      <c r="J16" s="6" t="s">
        <v>48</v>
      </c>
      <c r="K16" s="7" t="s">
        <v>49</v>
      </c>
      <c r="L16" s="8">
        <v>44195</v>
      </c>
      <c r="M16" s="84">
        <v>2223</v>
      </c>
      <c r="N16" s="6">
        <v>21</v>
      </c>
    </row>
    <row r="17" spans="1:14" ht="30" x14ac:dyDescent="0.25">
      <c r="A17" s="6" t="s">
        <v>14</v>
      </c>
      <c r="B17" s="6" t="s">
        <v>15</v>
      </c>
      <c r="C17" s="6" t="s">
        <v>19</v>
      </c>
      <c r="D17" s="55">
        <v>2020</v>
      </c>
      <c r="E17" s="32" t="s">
        <v>139</v>
      </c>
      <c r="F17" s="38" t="s">
        <v>140</v>
      </c>
      <c r="G17" s="4" t="s">
        <v>141</v>
      </c>
      <c r="H17" s="22" t="s">
        <v>142</v>
      </c>
      <c r="I17" s="3" t="s">
        <v>17</v>
      </c>
      <c r="J17" s="6" t="s">
        <v>48</v>
      </c>
      <c r="K17" s="7" t="s">
        <v>143</v>
      </c>
      <c r="L17" s="8">
        <v>43845</v>
      </c>
      <c r="M17" s="84">
        <v>350</v>
      </c>
      <c r="N17" s="6">
        <v>0</v>
      </c>
    </row>
    <row r="18" spans="1:14" ht="30" x14ac:dyDescent="0.25">
      <c r="A18" s="6" t="s">
        <v>14</v>
      </c>
      <c r="B18" s="3" t="s">
        <v>15</v>
      </c>
      <c r="C18" s="6" t="s">
        <v>19</v>
      </c>
      <c r="D18" s="55">
        <v>2020</v>
      </c>
      <c r="E18" s="6" t="s">
        <v>76</v>
      </c>
      <c r="F18" s="49" t="s">
        <v>77</v>
      </c>
      <c r="G18" s="4" t="s">
        <v>78</v>
      </c>
      <c r="H18" s="14" t="s">
        <v>79</v>
      </c>
      <c r="I18" s="3" t="s">
        <v>17</v>
      </c>
      <c r="J18" s="6" t="s">
        <v>48</v>
      </c>
      <c r="K18" s="7" t="s">
        <v>67</v>
      </c>
      <c r="L18" s="8">
        <v>44026</v>
      </c>
      <c r="M18" s="84">
        <v>181.5</v>
      </c>
      <c r="N18" s="6">
        <v>0</v>
      </c>
    </row>
    <row r="19" spans="1:14" ht="30" x14ac:dyDescent="0.25">
      <c r="A19" s="6" t="s">
        <v>14</v>
      </c>
      <c r="B19" s="6" t="s">
        <v>15</v>
      </c>
      <c r="C19" s="6" t="s">
        <v>19</v>
      </c>
      <c r="D19" s="6">
        <v>2020</v>
      </c>
      <c r="E19" s="6" t="s">
        <v>91</v>
      </c>
      <c r="F19" s="16" t="s">
        <v>92</v>
      </c>
      <c r="G19" s="6" t="s">
        <v>78</v>
      </c>
      <c r="H19" s="14" t="s">
        <v>79</v>
      </c>
      <c r="I19" s="3" t="s">
        <v>17</v>
      </c>
      <c r="J19" s="6" t="s">
        <v>48</v>
      </c>
      <c r="K19" s="7" t="s">
        <v>67</v>
      </c>
      <c r="L19" s="8">
        <v>44166</v>
      </c>
      <c r="M19" s="84">
        <v>181.2</v>
      </c>
      <c r="N19" s="6">
        <v>0</v>
      </c>
    </row>
    <row r="20" spans="1:14" ht="30" x14ac:dyDescent="0.25">
      <c r="A20" s="6" t="s">
        <v>14</v>
      </c>
      <c r="B20" s="6" t="s">
        <v>15</v>
      </c>
      <c r="C20" s="6" t="s">
        <v>19</v>
      </c>
      <c r="D20" s="98">
        <v>2020</v>
      </c>
      <c r="E20" s="17" t="s">
        <v>80</v>
      </c>
      <c r="F20" s="67" t="s">
        <v>81</v>
      </c>
      <c r="G20" s="23" t="s">
        <v>82</v>
      </c>
      <c r="H20" s="99" t="s">
        <v>83</v>
      </c>
      <c r="I20" s="18" t="s">
        <v>17</v>
      </c>
      <c r="J20" s="17" t="s">
        <v>48</v>
      </c>
      <c r="K20" s="19" t="s">
        <v>84</v>
      </c>
      <c r="L20" s="20">
        <v>43868</v>
      </c>
      <c r="M20" s="100">
        <v>440</v>
      </c>
      <c r="N20" s="17">
        <v>21</v>
      </c>
    </row>
    <row r="21" spans="1:14" ht="30" x14ac:dyDescent="0.25">
      <c r="A21" s="6" t="s">
        <v>14</v>
      </c>
      <c r="B21" s="3" t="s">
        <v>15</v>
      </c>
      <c r="C21" s="6" t="s">
        <v>19</v>
      </c>
      <c r="D21" s="55">
        <v>2020</v>
      </c>
      <c r="E21" s="6" t="s">
        <v>41</v>
      </c>
      <c r="F21" s="63" t="s">
        <v>85</v>
      </c>
      <c r="G21" s="6" t="s">
        <v>86</v>
      </c>
      <c r="H21" s="14" t="s">
        <v>87</v>
      </c>
      <c r="I21" s="3" t="s">
        <v>17</v>
      </c>
      <c r="J21" s="6" t="s">
        <v>39</v>
      </c>
      <c r="K21" s="7" t="s">
        <v>88</v>
      </c>
      <c r="L21" s="8">
        <v>44166</v>
      </c>
      <c r="M21" s="84">
        <v>400</v>
      </c>
      <c r="N21" s="6">
        <v>21</v>
      </c>
    </row>
    <row r="22" spans="1:14" ht="30" x14ac:dyDescent="0.25">
      <c r="A22" s="6" t="s">
        <v>14</v>
      </c>
      <c r="B22" s="6" t="s">
        <v>15</v>
      </c>
      <c r="C22" s="6" t="s">
        <v>16</v>
      </c>
      <c r="D22" s="55">
        <v>2020</v>
      </c>
      <c r="E22" s="32" t="s">
        <v>29</v>
      </c>
      <c r="F22" s="64" t="s">
        <v>89</v>
      </c>
      <c r="G22" s="41" t="s">
        <v>90</v>
      </c>
      <c r="H22" s="31" t="s">
        <v>154</v>
      </c>
      <c r="I22" s="3" t="s">
        <v>17</v>
      </c>
      <c r="J22" s="6" t="s">
        <v>48</v>
      </c>
      <c r="K22" s="7" t="s">
        <v>67</v>
      </c>
      <c r="L22" s="8">
        <v>44102</v>
      </c>
      <c r="M22" s="84">
        <v>250</v>
      </c>
      <c r="N22" s="6">
        <v>21</v>
      </c>
    </row>
    <row r="23" spans="1:14" ht="30" x14ac:dyDescent="0.25">
      <c r="A23" s="6" t="s">
        <v>14</v>
      </c>
      <c r="B23" s="6" t="s">
        <v>15</v>
      </c>
      <c r="C23" s="6" t="s">
        <v>19</v>
      </c>
      <c r="D23" s="55">
        <v>2020</v>
      </c>
      <c r="E23" s="6" t="s">
        <v>94</v>
      </c>
      <c r="F23" s="49" t="s">
        <v>96</v>
      </c>
      <c r="G23" s="4" t="s">
        <v>95</v>
      </c>
      <c r="H23" s="29" t="s">
        <v>97</v>
      </c>
      <c r="I23" s="3" t="s">
        <v>17</v>
      </c>
      <c r="J23" s="6" t="s">
        <v>48</v>
      </c>
      <c r="K23" s="7" t="s">
        <v>98</v>
      </c>
      <c r="L23" s="8">
        <v>43858</v>
      </c>
      <c r="M23" s="84">
        <v>600</v>
      </c>
      <c r="N23" s="6">
        <v>21</v>
      </c>
    </row>
    <row r="24" spans="1:14" ht="30" x14ac:dyDescent="0.25">
      <c r="A24" s="6" t="s">
        <v>14</v>
      </c>
      <c r="B24" s="6" t="s">
        <v>15</v>
      </c>
      <c r="C24" s="6" t="s">
        <v>19</v>
      </c>
      <c r="D24" s="55">
        <v>2020</v>
      </c>
      <c r="E24" s="6" t="s">
        <v>111</v>
      </c>
      <c r="F24" s="49" t="s">
        <v>112</v>
      </c>
      <c r="G24" s="4" t="s">
        <v>95</v>
      </c>
      <c r="H24" s="29" t="s">
        <v>97</v>
      </c>
      <c r="I24" s="3" t="s">
        <v>17</v>
      </c>
      <c r="J24" s="6" t="s">
        <v>48</v>
      </c>
      <c r="K24" s="7" t="s">
        <v>113</v>
      </c>
      <c r="L24" s="8">
        <v>44186</v>
      </c>
      <c r="M24" s="84">
        <v>600</v>
      </c>
      <c r="N24" s="6">
        <v>21</v>
      </c>
    </row>
    <row r="25" spans="1:14" ht="30" x14ac:dyDescent="0.25">
      <c r="A25" s="6" t="s">
        <v>14</v>
      </c>
      <c r="B25" s="6" t="s">
        <v>15</v>
      </c>
      <c r="C25" s="6" t="s">
        <v>19</v>
      </c>
      <c r="D25" s="55">
        <v>2020</v>
      </c>
      <c r="E25" s="6" t="s">
        <v>41</v>
      </c>
      <c r="F25" s="49" t="s">
        <v>144</v>
      </c>
      <c r="G25" s="4" t="s">
        <v>145</v>
      </c>
      <c r="H25" s="29" t="s">
        <v>146</v>
      </c>
      <c r="I25" s="3" t="s">
        <v>17</v>
      </c>
      <c r="J25" s="6" t="s">
        <v>39</v>
      </c>
      <c r="K25" s="7" t="s">
        <v>147</v>
      </c>
      <c r="L25" s="8">
        <v>44166</v>
      </c>
      <c r="M25" s="84">
        <v>275</v>
      </c>
      <c r="N25" s="6">
        <v>0</v>
      </c>
    </row>
    <row r="26" spans="1:14" ht="30" x14ac:dyDescent="0.25">
      <c r="A26" s="6" t="s">
        <v>14</v>
      </c>
      <c r="B26" s="3" t="s">
        <v>15</v>
      </c>
      <c r="C26" s="6" t="s">
        <v>19</v>
      </c>
      <c r="D26" s="55">
        <v>2020</v>
      </c>
      <c r="E26" s="6" t="s">
        <v>76</v>
      </c>
      <c r="F26" s="63" t="s">
        <v>99</v>
      </c>
      <c r="G26" s="6" t="s">
        <v>100</v>
      </c>
      <c r="H26" s="14" t="s">
        <v>101</v>
      </c>
      <c r="I26" s="3" t="s">
        <v>17</v>
      </c>
      <c r="J26" s="6" t="s">
        <v>48</v>
      </c>
      <c r="K26" s="7" t="s">
        <v>102</v>
      </c>
      <c r="L26" s="8">
        <v>44026</v>
      </c>
      <c r="M26" s="84">
        <v>200</v>
      </c>
      <c r="N26" s="6">
        <v>0</v>
      </c>
    </row>
    <row r="27" spans="1:14" ht="30" x14ac:dyDescent="0.25">
      <c r="A27" s="6" t="s">
        <v>14</v>
      </c>
      <c r="B27" s="6" t="s">
        <v>15</v>
      </c>
      <c r="C27" s="6" t="s">
        <v>19</v>
      </c>
      <c r="D27" s="55">
        <v>2020</v>
      </c>
      <c r="E27" s="6" t="s">
        <v>76</v>
      </c>
      <c r="F27" s="63" t="s">
        <v>103</v>
      </c>
      <c r="G27" s="6" t="s">
        <v>104</v>
      </c>
      <c r="H27" s="14" t="s">
        <v>105</v>
      </c>
      <c r="I27" s="3" t="s">
        <v>17</v>
      </c>
      <c r="J27" s="6" t="s">
        <v>39</v>
      </c>
      <c r="K27" s="7" t="s">
        <v>106</v>
      </c>
      <c r="L27" s="8">
        <v>44026</v>
      </c>
      <c r="M27" s="84">
        <v>303.63</v>
      </c>
      <c r="N27" s="6">
        <v>10</v>
      </c>
    </row>
    <row r="28" spans="1:14" ht="30" x14ac:dyDescent="0.25">
      <c r="A28" s="6" t="s">
        <v>14</v>
      </c>
      <c r="B28" s="6" t="s">
        <v>15</v>
      </c>
      <c r="C28" s="6" t="s">
        <v>19</v>
      </c>
      <c r="D28" s="54">
        <v>2020</v>
      </c>
      <c r="E28" s="6" t="s">
        <v>29</v>
      </c>
      <c r="F28" s="49" t="s">
        <v>107</v>
      </c>
      <c r="G28" s="4" t="s">
        <v>108</v>
      </c>
      <c r="H28" s="31" t="s">
        <v>109</v>
      </c>
      <c r="I28" s="3" t="s">
        <v>17</v>
      </c>
      <c r="J28" s="6" t="s">
        <v>48</v>
      </c>
      <c r="K28" s="7" t="s">
        <v>110</v>
      </c>
      <c r="L28" s="8">
        <v>44035</v>
      </c>
      <c r="M28" s="84">
        <v>600</v>
      </c>
      <c r="N28" s="6">
        <v>0</v>
      </c>
    </row>
    <row r="29" spans="1:14" ht="30" x14ac:dyDescent="0.25">
      <c r="A29" s="6" t="s">
        <v>14</v>
      </c>
      <c r="B29" s="3" t="s">
        <v>15</v>
      </c>
      <c r="C29" s="6" t="s">
        <v>19</v>
      </c>
      <c r="D29" s="55">
        <v>2020</v>
      </c>
      <c r="E29" s="6" t="s">
        <v>41</v>
      </c>
      <c r="F29" s="63" t="s">
        <v>114</v>
      </c>
      <c r="G29" s="42" t="s">
        <v>115</v>
      </c>
      <c r="H29" s="14" t="s">
        <v>116</v>
      </c>
      <c r="I29" s="3" t="s">
        <v>17</v>
      </c>
      <c r="J29" s="6" t="s">
        <v>48</v>
      </c>
      <c r="K29" s="7" t="s">
        <v>117</v>
      </c>
      <c r="L29" s="8">
        <v>44166</v>
      </c>
      <c r="M29" s="84">
        <v>220</v>
      </c>
      <c r="N29" s="6">
        <v>0</v>
      </c>
    </row>
    <row r="30" spans="1:14" ht="30" x14ac:dyDescent="0.25">
      <c r="A30" s="6" t="s">
        <v>14</v>
      </c>
      <c r="B30" s="3" t="s">
        <v>15</v>
      </c>
      <c r="C30" s="6" t="s">
        <v>19</v>
      </c>
      <c r="D30" s="55">
        <v>2020</v>
      </c>
      <c r="E30" s="6" t="s">
        <v>118</v>
      </c>
      <c r="F30" s="63" t="s">
        <v>119</v>
      </c>
      <c r="G30" s="6" t="s">
        <v>120</v>
      </c>
      <c r="H30" s="14" t="s">
        <v>121</v>
      </c>
      <c r="I30" s="3" t="s">
        <v>17</v>
      </c>
      <c r="J30" s="6" t="s">
        <v>48</v>
      </c>
      <c r="K30" s="7" t="s">
        <v>67</v>
      </c>
      <c r="L30" s="8">
        <v>44180</v>
      </c>
      <c r="M30" s="84">
        <v>4000</v>
      </c>
      <c r="N30" s="32">
        <v>0</v>
      </c>
    </row>
    <row r="31" spans="1:14" ht="30" x14ac:dyDescent="0.25">
      <c r="A31" s="6" t="s">
        <v>14</v>
      </c>
      <c r="B31" s="3" t="s">
        <v>15</v>
      </c>
      <c r="C31" s="6" t="s">
        <v>19</v>
      </c>
      <c r="D31" s="55">
        <v>2020</v>
      </c>
      <c r="E31" s="6" t="s">
        <v>41</v>
      </c>
      <c r="F31" s="63" t="s">
        <v>122</v>
      </c>
      <c r="G31" s="6" t="s">
        <v>123</v>
      </c>
      <c r="H31" s="14" t="s">
        <v>124</v>
      </c>
      <c r="I31" s="3" t="s">
        <v>17</v>
      </c>
      <c r="J31" s="6" t="s">
        <v>48</v>
      </c>
      <c r="K31" s="7" t="s">
        <v>125</v>
      </c>
      <c r="L31" s="8">
        <v>44166</v>
      </c>
      <c r="M31" s="84">
        <v>120</v>
      </c>
      <c r="N31" s="32">
        <v>10</v>
      </c>
    </row>
    <row r="32" spans="1:14" ht="30" x14ac:dyDescent="0.25">
      <c r="A32" s="6" t="s">
        <v>14</v>
      </c>
      <c r="B32" s="3" t="s">
        <v>15</v>
      </c>
      <c r="C32" s="6" t="s">
        <v>19</v>
      </c>
      <c r="D32" s="55">
        <v>2020</v>
      </c>
      <c r="E32" s="32" t="s">
        <v>126</v>
      </c>
      <c r="F32" s="64" t="s">
        <v>127</v>
      </c>
      <c r="G32" s="44" t="s">
        <v>128</v>
      </c>
      <c r="H32" s="31" t="s">
        <v>129</v>
      </c>
      <c r="I32" s="3" t="s">
        <v>17</v>
      </c>
      <c r="J32" s="6" t="s">
        <v>48</v>
      </c>
      <c r="K32" s="7" t="s">
        <v>67</v>
      </c>
      <c r="L32" s="8">
        <v>44147</v>
      </c>
      <c r="M32" s="84">
        <v>3980</v>
      </c>
      <c r="N32" s="6">
        <v>21</v>
      </c>
    </row>
    <row r="33" spans="1:14" ht="30" x14ac:dyDescent="0.25">
      <c r="A33" s="6" t="s">
        <v>14</v>
      </c>
      <c r="B33" s="3" t="s">
        <v>15</v>
      </c>
      <c r="C33" s="6" t="s">
        <v>16</v>
      </c>
      <c r="D33" s="54">
        <v>2020</v>
      </c>
      <c r="E33" s="6" t="s">
        <v>130</v>
      </c>
      <c r="F33" s="36" t="s">
        <v>131</v>
      </c>
      <c r="G33" s="36" t="s">
        <v>132</v>
      </c>
      <c r="H33" s="97" t="s">
        <v>133</v>
      </c>
      <c r="I33" s="3" t="s">
        <v>17</v>
      </c>
      <c r="J33" s="17" t="s">
        <v>48</v>
      </c>
      <c r="K33" s="19" t="s">
        <v>134</v>
      </c>
      <c r="L33" s="20">
        <v>44166</v>
      </c>
      <c r="M33" s="90">
        <v>15000</v>
      </c>
      <c r="N33" s="19" t="s">
        <v>135</v>
      </c>
    </row>
    <row r="34" spans="1:14" ht="30" x14ac:dyDescent="0.25">
      <c r="A34" s="6" t="s">
        <v>14</v>
      </c>
      <c r="B34" s="3" t="s">
        <v>15</v>
      </c>
      <c r="C34" s="6" t="s">
        <v>19</v>
      </c>
      <c r="D34" s="55">
        <v>2020</v>
      </c>
      <c r="E34" s="6" t="s">
        <v>29</v>
      </c>
      <c r="F34" s="63" t="s">
        <v>136</v>
      </c>
      <c r="G34" s="6" t="s">
        <v>137</v>
      </c>
      <c r="H34" s="14" t="s">
        <v>138</v>
      </c>
      <c r="I34" s="3" t="s">
        <v>17</v>
      </c>
      <c r="J34" s="17" t="s">
        <v>48</v>
      </c>
      <c r="K34" s="7" t="s">
        <v>67</v>
      </c>
      <c r="L34" s="8">
        <v>43851</v>
      </c>
      <c r="M34" s="84">
        <v>104.41</v>
      </c>
      <c r="N34" s="6">
        <v>21</v>
      </c>
    </row>
    <row r="35" spans="1:14" ht="30" x14ac:dyDescent="0.25">
      <c r="A35" s="6" t="s">
        <v>14</v>
      </c>
      <c r="B35" s="3" t="s">
        <v>15</v>
      </c>
      <c r="C35" s="6" t="s">
        <v>16</v>
      </c>
      <c r="D35" s="54">
        <v>2020</v>
      </c>
      <c r="E35" s="32" t="s">
        <v>148</v>
      </c>
      <c r="F35" s="49" t="s">
        <v>149</v>
      </c>
      <c r="G35" s="23" t="s">
        <v>150</v>
      </c>
      <c r="H35" s="14" t="s">
        <v>151</v>
      </c>
      <c r="I35" s="3" t="s">
        <v>17</v>
      </c>
      <c r="J35" s="6" t="s">
        <v>39</v>
      </c>
      <c r="K35" s="7" t="s">
        <v>152</v>
      </c>
      <c r="L35" s="8">
        <v>43970</v>
      </c>
      <c r="M35" s="84">
        <v>917.5</v>
      </c>
      <c r="N35" s="6">
        <v>21</v>
      </c>
    </row>
    <row r="36" spans="1:14" ht="30" x14ac:dyDescent="0.25">
      <c r="A36" s="6" t="s">
        <v>14</v>
      </c>
      <c r="B36" s="3" t="s">
        <v>15</v>
      </c>
      <c r="C36" s="6" t="s">
        <v>16</v>
      </c>
      <c r="D36" s="54">
        <v>2020</v>
      </c>
      <c r="E36" s="6" t="s">
        <v>148</v>
      </c>
      <c r="F36" s="49" t="s">
        <v>153</v>
      </c>
      <c r="G36" s="4" t="s">
        <v>150</v>
      </c>
      <c r="H36" s="31" t="s">
        <v>151</v>
      </c>
      <c r="I36" s="3" t="s">
        <v>17</v>
      </c>
      <c r="J36" s="6" t="s">
        <v>39</v>
      </c>
      <c r="K36" s="7" t="s">
        <v>152</v>
      </c>
      <c r="L36" s="8">
        <v>43970</v>
      </c>
      <c r="M36" s="84">
        <v>1401</v>
      </c>
      <c r="N36" s="6">
        <v>21</v>
      </c>
    </row>
    <row r="37" spans="1:14" ht="30" x14ac:dyDescent="0.25">
      <c r="A37" s="6" t="s">
        <v>14</v>
      </c>
      <c r="B37" s="3" t="s">
        <v>15</v>
      </c>
      <c r="C37" s="6" t="s">
        <v>16</v>
      </c>
      <c r="D37" s="54">
        <v>2020</v>
      </c>
      <c r="E37" s="6" t="s">
        <v>29</v>
      </c>
      <c r="F37" s="63" t="s">
        <v>155</v>
      </c>
      <c r="G37" s="4" t="s">
        <v>150</v>
      </c>
      <c r="H37" s="31" t="s">
        <v>151</v>
      </c>
      <c r="I37" s="3" t="s">
        <v>17</v>
      </c>
      <c r="J37" s="6" t="s">
        <v>39</v>
      </c>
      <c r="K37" s="7" t="s">
        <v>152</v>
      </c>
      <c r="L37" s="8">
        <v>44175</v>
      </c>
      <c r="M37" s="84">
        <v>478.38</v>
      </c>
      <c r="N37" s="6">
        <v>21</v>
      </c>
    </row>
    <row r="38" spans="1:14" ht="30" x14ac:dyDescent="0.25">
      <c r="A38" s="6" t="s">
        <v>14</v>
      </c>
      <c r="B38" s="3" t="s">
        <v>15</v>
      </c>
      <c r="C38" s="6" t="s">
        <v>16</v>
      </c>
      <c r="D38" s="54">
        <v>2020</v>
      </c>
      <c r="E38" s="6" t="s">
        <v>156</v>
      </c>
      <c r="F38" s="49" t="s">
        <v>157</v>
      </c>
      <c r="G38" s="4" t="s">
        <v>150</v>
      </c>
      <c r="H38" s="14" t="s">
        <v>151</v>
      </c>
      <c r="I38" s="3" t="s">
        <v>17</v>
      </c>
      <c r="J38" s="6" t="s">
        <v>39</v>
      </c>
      <c r="K38" s="7" t="s">
        <v>152</v>
      </c>
      <c r="L38" s="8">
        <v>44180</v>
      </c>
      <c r="M38" s="84">
        <v>617.76</v>
      </c>
      <c r="N38" s="6">
        <v>21</v>
      </c>
    </row>
    <row r="39" spans="1:14" ht="30" x14ac:dyDescent="0.25">
      <c r="A39" s="6" t="s">
        <v>14</v>
      </c>
      <c r="B39" s="3" t="s">
        <v>15</v>
      </c>
      <c r="C39" s="6" t="s">
        <v>16</v>
      </c>
      <c r="D39" s="54">
        <v>2020</v>
      </c>
      <c r="E39" s="32" t="s">
        <v>29</v>
      </c>
      <c r="F39" s="38" t="s">
        <v>158</v>
      </c>
      <c r="G39" s="4" t="s">
        <v>159</v>
      </c>
      <c r="H39" s="31" t="s">
        <v>160</v>
      </c>
      <c r="I39" s="3" t="s">
        <v>17</v>
      </c>
      <c r="J39" s="6" t="s">
        <v>48</v>
      </c>
      <c r="K39" s="51" t="s">
        <v>49</v>
      </c>
      <c r="L39" s="8">
        <v>44015</v>
      </c>
      <c r="M39" s="84">
        <v>384.93</v>
      </c>
      <c r="N39" s="6">
        <v>21</v>
      </c>
    </row>
    <row r="40" spans="1:14" ht="30" x14ac:dyDescent="0.25">
      <c r="A40" s="6" t="s">
        <v>14</v>
      </c>
      <c r="B40" s="3" t="s">
        <v>15</v>
      </c>
      <c r="C40" s="6" t="s">
        <v>19</v>
      </c>
      <c r="D40" s="54">
        <v>2020</v>
      </c>
      <c r="E40" s="32" t="s">
        <v>80</v>
      </c>
      <c r="F40" s="64" t="s">
        <v>161</v>
      </c>
      <c r="G40" s="32" t="s">
        <v>162</v>
      </c>
      <c r="H40" s="31" t="s">
        <v>163</v>
      </c>
      <c r="I40" s="3" t="s">
        <v>17</v>
      </c>
      <c r="J40" s="6" t="s">
        <v>48</v>
      </c>
      <c r="K40" s="34" t="s">
        <v>25</v>
      </c>
      <c r="L40" s="8">
        <v>43880</v>
      </c>
      <c r="M40" s="84">
        <v>600</v>
      </c>
      <c r="N40" s="6">
        <v>21</v>
      </c>
    </row>
    <row r="41" spans="1:14" ht="30" x14ac:dyDescent="0.25">
      <c r="A41" s="6" t="s">
        <v>14</v>
      </c>
      <c r="B41" s="3" t="s">
        <v>15</v>
      </c>
      <c r="C41" s="6" t="s">
        <v>19</v>
      </c>
      <c r="D41" s="54">
        <v>2020</v>
      </c>
      <c r="E41" s="32" t="s">
        <v>164</v>
      </c>
      <c r="F41" s="64" t="s">
        <v>165</v>
      </c>
      <c r="G41" s="32" t="s">
        <v>162</v>
      </c>
      <c r="H41" s="31" t="s">
        <v>163</v>
      </c>
      <c r="I41" s="3" t="s">
        <v>17</v>
      </c>
      <c r="J41" s="6" t="s">
        <v>48</v>
      </c>
      <c r="K41" s="7" t="s">
        <v>25</v>
      </c>
      <c r="L41" s="8">
        <v>43900</v>
      </c>
      <c r="M41" s="84">
        <v>2041.88</v>
      </c>
      <c r="N41" s="6">
        <v>21</v>
      </c>
    </row>
    <row r="42" spans="1:14" ht="30" x14ac:dyDescent="0.25">
      <c r="A42" s="6" t="s">
        <v>14</v>
      </c>
      <c r="B42" s="3" t="s">
        <v>15</v>
      </c>
      <c r="C42" s="6" t="s">
        <v>19</v>
      </c>
      <c r="D42" s="54">
        <v>2020</v>
      </c>
      <c r="E42" s="6" t="s">
        <v>156</v>
      </c>
      <c r="F42" s="63" t="s">
        <v>166</v>
      </c>
      <c r="G42" s="4" t="s">
        <v>167</v>
      </c>
      <c r="H42" s="14" t="s">
        <v>168</v>
      </c>
      <c r="I42" s="3" t="s">
        <v>17</v>
      </c>
      <c r="J42" s="7" t="s">
        <v>39</v>
      </c>
      <c r="K42" s="7" t="s">
        <v>169</v>
      </c>
      <c r="L42" s="8">
        <v>44180</v>
      </c>
      <c r="M42" s="84">
        <v>1176</v>
      </c>
      <c r="N42" s="6">
        <v>10</v>
      </c>
    </row>
    <row r="43" spans="1:14" ht="30" x14ac:dyDescent="0.25">
      <c r="A43" s="6" t="s">
        <v>14</v>
      </c>
      <c r="B43" s="3" t="s">
        <v>15</v>
      </c>
      <c r="C43" s="6" t="s">
        <v>16</v>
      </c>
      <c r="D43" s="54">
        <v>2020</v>
      </c>
      <c r="E43" s="32" t="s">
        <v>295</v>
      </c>
      <c r="F43" s="31" t="s">
        <v>292</v>
      </c>
      <c r="G43" s="32" t="s">
        <v>293</v>
      </c>
      <c r="H43" s="31" t="s">
        <v>294</v>
      </c>
      <c r="I43" s="32" t="s">
        <v>17</v>
      </c>
      <c r="J43" s="33" t="s">
        <v>18</v>
      </c>
      <c r="K43" s="33" t="s">
        <v>179</v>
      </c>
      <c r="L43" s="35">
        <v>43886</v>
      </c>
      <c r="M43" s="107">
        <v>2186.25</v>
      </c>
      <c r="N43" s="32">
        <v>21</v>
      </c>
    </row>
    <row r="44" spans="1:14" ht="30" x14ac:dyDescent="0.25">
      <c r="A44" s="6" t="s">
        <v>14</v>
      </c>
      <c r="B44" s="3" t="s">
        <v>15</v>
      </c>
      <c r="C44" s="6" t="s">
        <v>19</v>
      </c>
      <c r="D44" s="54">
        <v>2020</v>
      </c>
      <c r="E44" s="6" t="s">
        <v>174</v>
      </c>
      <c r="F44" s="24" t="s">
        <v>173</v>
      </c>
      <c r="G44" s="44" t="s">
        <v>171</v>
      </c>
      <c r="H44" s="44" t="s">
        <v>170</v>
      </c>
      <c r="I44" s="3" t="s">
        <v>17</v>
      </c>
      <c r="J44" s="6" t="s">
        <v>48</v>
      </c>
      <c r="K44" s="7" t="s">
        <v>172</v>
      </c>
      <c r="L44" s="8">
        <v>44020</v>
      </c>
      <c r="M44" s="84">
        <v>1950</v>
      </c>
      <c r="N44" s="6">
        <v>21</v>
      </c>
    </row>
    <row r="45" spans="1:14" ht="30" x14ac:dyDescent="0.25">
      <c r="A45" s="6" t="s">
        <v>14</v>
      </c>
      <c r="B45" s="3" t="s">
        <v>15</v>
      </c>
      <c r="C45" s="6" t="s">
        <v>19</v>
      </c>
      <c r="D45" s="54">
        <v>2020</v>
      </c>
      <c r="E45" s="6" t="s">
        <v>175</v>
      </c>
      <c r="F45" s="63" t="s">
        <v>176</v>
      </c>
      <c r="G45" s="6" t="s">
        <v>177</v>
      </c>
      <c r="H45" s="14" t="s">
        <v>178</v>
      </c>
      <c r="I45" s="3" t="s">
        <v>17</v>
      </c>
      <c r="J45" s="6" t="s">
        <v>48</v>
      </c>
      <c r="K45" s="7" t="s">
        <v>179</v>
      </c>
      <c r="L45" s="8">
        <v>44132</v>
      </c>
      <c r="M45" s="84">
        <v>235</v>
      </c>
      <c r="N45" s="6">
        <v>0</v>
      </c>
    </row>
    <row r="46" spans="1:14" ht="30" x14ac:dyDescent="0.25">
      <c r="A46" s="6" t="s">
        <v>14</v>
      </c>
      <c r="B46" s="3" t="s">
        <v>15</v>
      </c>
      <c r="C46" s="6" t="s">
        <v>19</v>
      </c>
      <c r="D46" s="54">
        <v>2020</v>
      </c>
      <c r="E46" s="6" t="s">
        <v>41</v>
      </c>
      <c r="F46" s="38" t="s">
        <v>180</v>
      </c>
      <c r="G46" s="25" t="s">
        <v>181</v>
      </c>
      <c r="H46" s="22" t="s">
        <v>182</v>
      </c>
      <c r="I46" s="3" t="s">
        <v>17</v>
      </c>
      <c r="J46" s="6" t="s">
        <v>48</v>
      </c>
      <c r="K46" s="7" t="s">
        <v>183</v>
      </c>
      <c r="L46" s="8">
        <v>44166</v>
      </c>
      <c r="M46" s="84">
        <v>136.36000000000001</v>
      </c>
      <c r="N46" s="6">
        <v>10</v>
      </c>
    </row>
    <row r="47" spans="1:14" ht="30" x14ac:dyDescent="0.25">
      <c r="A47" s="6" t="s">
        <v>14</v>
      </c>
      <c r="B47" s="3" t="s">
        <v>15</v>
      </c>
      <c r="C47" s="6" t="s">
        <v>19</v>
      </c>
      <c r="D47" s="54">
        <v>2020</v>
      </c>
      <c r="E47" s="6" t="s">
        <v>184</v>
      </c>
      <c r="F47" s="49" t="s">
        <v>185</v>
      </c>
      <c r="G47" s="4" t="s">
        <v>186</v>
      </c>
      <c r="H47" s="14" t="s">
        <v>187</v>
      </c>
      <c r="I47" s="3" t="s">
        <v>17</v>
      </c>
      <c r="J47" s="6" t="s">
        <v>48</v>
      </c>
      <c r="K47" s="7" t="s">
        <v>67</v>
      </c>
      <c r="L47" s="8">
        <v>43872</v>
      </c>
      <c r="M47" s="84">
        <v>312.2</v>
      </c>
      <c r="N47" s="6">
        <v>21</v>
      </c>
    </row>
    <row r="48" spans="1:14" ht="30" x14ac:dyDescent="0.25">
      <c r="A48" s="6" t="s">
        <v>14</v>
      </c>
      <c r="B48" s="3" t="s">
        <v>15</v>
      </c>
      <c r="C48" s="6" t="s">
        <v>19</v>
      </c>
      <c r="D48" s="54">
        <v>2020</v>
      </c>
      <c r="E48" s="32" t="s">
        <v>29</v>
      </c>
      <c r="F48" s="64" t="s">
        <v>188</v>
      </c>
      <c r="G48" s="4" t="s">
        <v>186</v>
      </c>
      <c r="H48" s="14" t="s">
        <v>187</v>
      </c>
      <c r="I48" s="3" t="s">
        <v>17</v>
      </c>
      <c r="J48" s="6" t="s">
        <v>48</v>
      </c>
      <c r="K48" s="7" t="s">
        <v>67</v>
      </c>
      <c r="L48" s="8">
        <v>43910</v>
      </c>
      <c r="M48" s="84">
        <v>361.38</v>
      </c>
      <c r="N48" s="6">
        <v>21</v>
      </c>
    </row>
    <row r="49" spans="1:14" ht="30" x14ac:dyDescent="0.25">
      <c r="A49" s="6" t="s">
        <v>14</v>
      </c>
      <c r="B49" s="3" t="s">
        <v>15</v>
      </c>
      <c r="C49" s="6" t="s">
        <v>19</v>
      </c>
      <c r="D49" s="54">
        <v>2020</v>
      </c>
      <c r="E49" s="6" t="s">
        <v>189</v>
      </c>
      <c r="F49" s="63" t="s">
        <v>190</v>
      </c>
      <c r="G49" s="4" t="s">
        <v>186</v>
      </c>
      <c r="H49" s="14" t="s">
        <v>187</v>
      </c>
      <c r="I49" s="3" t="s">
        <v>17</v>
      </c>
      <c r="J49" s="6" t="s">
        <v>48</v>
      </c>
      <c r="K49" s="7" t="s">
        <v>67</v>
      </c>
      <c r="L49" s="8">
        <v>44176</v>
      </c>
      <c r="M49" s="84">
        <v>2003.14</v>
      </c>
      <c r="N49" s="6">
        <v>21</v>
      </c>
    </row>
    <row r="50" spans="1:14" ht="30" x14ac:dyDescent="0.25">
      <c r="A50" s="6" t="s">
        <v>14</v>
      </c>
      <c r="B50" s="3" t="s">
        <v>15</v>
      </c>
      <c r="C50" s="6" t="s">
        <v>16</v>
      </c>
      <c r="D50" s="54">
        <v>2020</v>
      </c>
      <c r="E50" s="6" t="s">
        <v>29</v>
      </c>
      <c r="F50" s="16" t="s">
        <v>194</v>
      </c>
      <c r="G50" s="4" t="s">
        <v>192</v>
      </c>
      <c r="H50" s="63" t="s">
        <v>191</v>
      </c>
      <c r="I50" s="3" t="s">
        <v>17</v>
      </c>
      <c r="J50" s="6" t="s">
        <v>48</v>
      </c>
      <c r="K50" s="7" t="s">
        <v>193</v>
      </c>
      <c r="L50" s="8">
        <v>44165</v>
      </c>
      <c r="M50" s="84">
        <v>20.93</v>
      </c>
      <c r="N50" s="6">
        <v>21</v>
      </c>
    </row>
    <row r="51" spans="1:14" ht="30" x14ac:dyDescent="0.25">
      <c r="A51" s="6" t="s">
        <v>14</v>
      </c>
      <c r="B51" s="3" t="s">
        <v>15</v>
      </c>
      <c r="C51" s="6" t="s">
        <v>19</v>
      </c>
      <c r="D51" s="54">
        <v>2020</v>
      </c>
      <c r="E51" s="6" t="s">
        <v>41</v>
      </c>
      <c r="F51" s="9" t="s">
        <v>203</v>
      </c>
      <c r="G51" s="4" t="s">
        <v>204</v>
      </c>
      <c r="H51" s="63" t="s">
        <v>205</v>
      </c>
      <c r="I51" s="3" t="s">
        <v>17</v>
      </c>
      <c r="J51" s="6" t="s">
        <v>39</v>
      </c>
      <c r="K51" s="7" t="s">
        <v>206</v>
      </c>
      <c r="L51" s="8">
        <v>44166</v>
      </c>
      <c r="M51" s="84">
        <v>150</v>
      </c>
      <c r="N51" s="6">
        <v>21</v>
      </c>
    </row>
    <row r="52" spans="1:14" ht="30" x14ac:dyDescent="0.25">
      <c r="A52" s="6" t="s">
        <v>14</v>
      </c>
      <c r="B52" s="3" t="s">
        <v>15</v>
      </c>
      <c r="C52" s="6" t="s">
        <v>19</v>
      </c>
      <c r="D52" s="54">
        <v>2020</v>
      </c>
      <c r="E52" s="32" t="s">
        <v>195</v>
      </c>
      <c r="F52" s="97" t="s">
        <v>196</v>
      </c>
      <c r="G52" s="36" t="s">
        <v>197</v>
      </c>
      <c r="H52" s="31" t="s">
        <v>198</v>
      </c>
      <c r="I52" s="3" t="s">
        <v>17</v>
      </c>
      <c r="J52" s="6" t="s">
        <v>48</v>
      </c>
      <c r="K52" s="7" t="s">
        <v>49</v>
      </c>
      <c r="L52" s="8">
        <v>43900</v>
      </c>
      <c r="M52" s="84">
        <v>7892.9</v>
      </c>
      <c r="N52" s="32">
        <v>0</v>
      </c>
    </row>
    <row r="53" spans="1:14" ht="30" x14ac:dyDescent="0.25">
      <c r="A53" s="6" t="s">
        <v>14</v>
      </c>
      <c r="B53" s="3" t="s">
        <v>15</v>
      </c>
      <c r="C53" s="6" t="s">
        <v>19</v>
      </c>
      <c r="D53" s="54">
        <v>2020</v>
      </c>
      <c r="E53" s="32" t="s">
        <v>199</v>
      </c>
      <c r="F53" s="64" t="s">
        <v>200</v>
      </c>
      <c r="G53" s="32" t="s">
        <v>197</v>
      </c>
      <c r="H53" s="31" t="s">
        <v>198</v>
      </c>
      <c r="I53" s="3" t="s">
        <v>17</v>
      </c>
      <c r="J53" s="6" t="s">
        <v>48</v>
      </c>
      <c r="K53" s="7" t="s">
        <v>49</v>
      </c>
      <c r="L53" s="8">
        <v>43900</v>
      </c>
      <c r="M53" s="84">
        <v>4581.17</v>
      </c>
      <c r="N53" s="32">
        <v>0</v>
      </c>
    </row>
    <row r="54" spans="1:14" ht="30" x14ac:dyDescent="0.25">
      <c r="A54" s="6" t="s">
        <v>14</v>
      </c>
      <c r="B54" s="3" t="s">
        <v>15</v>
      </c>
      <c r="C54" s="6" t="s">
        <v>19</v>
      </c>
      <c r="D54" s="54">
        <v>2020</v>
      </c>
      <c r="E54" s="32" t="s">
        <v>201</v>
      </c>
      <c r="F54" s="64" t="s">
        <v>202</v>
      </c>
      <c r="G54" s="32" t="s">
        <v>197</v>
      </c>
      <c r="H54" s="31" t="s">
        <v>198</v>
      </c>
      <c r="I54" s="3" t="s">
        <v>17</v>
      </c>
      <c r="J54" s="6" t="s">
        <v>48</v>
      </c>
      <c r="K54" s="7" t="s">
        <v>49</v>
      </c>
      <c r="L54" s="8">
        <v>44056</v>
      </c>
      <c r="M54" s="84">
        <v>888.22</v>
      </c>
      <c r="N54" s="32">
        <v>0</v>
      </c>
    </row>
    <row r="55" spans="1:14" ht="30" x14ac:dyDescent="0.25">
      <c r="A55" s="6" t="s">
        <v>14</v>
      </c>
      <c r="B55" s="3" t="s">
        <v>15</v>
      </c>
      <c r="C55" s="6" t="s">
        <v>20</v>
      </c>
      <c r="D55" s="54">
        <v>2020</v>
      </c>
      <c r="E55" s="6" t="s">
        <v>207</v>
      </c>
      <c r="F55" s="49" t="s">
        <v>208</v>
      </c>
      <c r="G55" s="23" t="s">
        <v>209</v>
      </c>
      <c r="H55" s="31" t="s">
        <v>210</v>
      </c>
      <c r="I55" s="3" t="s">
        <v>17</v>
      </c>
      <c r="J55" s="6" t="s">
        <v>48</v>
      </c>
      <c r="K55" s="7" t="s">
        <v>25</v>
      </c>
      <c r="L55" s="8">
        <v>44132</v>
      </c>
      <c r="M55" s="84">
        <v>2331.1799999999998</v>
      </c>
      <c r="N55" s="6">
        <v>21</v>
      </c>
    </row>
    <row r="56" spans="1:14" ht="30" x14ac:dyDescent="0.25">
      <c r="A56" s="6" t="s">
        <v>14</v>
      </c>
      <c r="B56" s="3" t="s">
        <v>15</v>
      </c>
      <c r="C56" s="6" t="s">
        <v>20</v>
      </c>
      <c r="D56" s="54">
        <v>2020</v>
      </c>
      <c r="E56" s="32" t="s">
        <v>212</v>
      </c>
      <c r="F56" s="44" t="s">
        <v>211</v>
      </c>
      <c r="G56" s="4" t="s">
        <v>209</v>
      </c>
      <c r="H56" s="31" t="s">
        <v>210</v>
      </c>
      <c r="I56" s="3" t="s">
        <v>17</v>
      </c>
      <c r="J56" s="6" t="s">
        <v>48</v>
      </c>
      <c r="K56" s="7" t="s">
        <v>25</v>
      </c>
      <c r="L56" s="8">
        <v>44132</v>
      </c>
      <c r="M56" s="84">
        <v>2820.73</v>
      </c>
      <c r="N56" s="6">
        <v>21</v>
      </c>
    </row>
    <row r="57" spans="1:14" ht="30" x14ac:dyDescent="0.25">
      <c r="A57" s="6" t="s">
        <v>14</v>
      </c>
      <c r="B57" s="3" t="s">
        <v>15</v>
      </c>
      <c r="C57" s="6" t="s">
        <v>20</v>
      </c>
      <c r="D57" s="54">
        <v>2020</v>
      </c>
      <c r="E57" s="6" t="s">
        <v>213</v>
      </c>
      <c r="F57" s="63" t="s">
        <v>214</v>
      </c>
      <c r="G57" s="23" t="s">
        <v>209</v>
      </c>
      <c r="H57" s="31" t="s">
        <v>210</v>
      </c>
      <c r="I57" s="3" t="s">
        <v>17</v>
      </c>
      <c r="J57" s="6" t="s">
        <v>48</v>
      </c>
      <c r="K57" s="7" t="s">
        <v>25</v>
      </c>
      <c r="L57" s="8">
        <v>44132</v>
      </c>
      <c r="M57" s="84">
        <v>2814.63</v>
      </c>
      <c r="N57" s="6">
        <v>21</v>
      </c>
    </row>
    <row r="58" spans="1:14" ht="30" x14ac:dyDescent="0.25">
      <c r="A58" s="6" t="s">
        <v>14</v>
      </c>
      <c r="B58" s="3" t="s">
        <v>15</v>
      </c>
      <c r="C58" s="6" t="s">
        <v>20</v>
      </c>
      <c r="D58" s="54">
        <v>2020</v>
      </c>
      <c r="E58" s="32" t="s">
        <v>239</v>
      </c>
      <c r="F58" s="97" t="s">
        <v>215</v>
      </c>
      <c r="G58" s="36" t="s">
        <v>216</v>
      </c>
      <c r="H58" s="31" t="s">
        <v>217</v>
      </c>
      <c r="I58" s="3" t="s">
        <v>17</v>
      </c>
      <c r="J58" s="6" t="s">
        <v>48</v>
      </c>
      <c r="K58" s="7" t="s">
        <v>179</v>
      </c>
      <c r="L58" s="8">
        <v>43858</v>
      </c>
      <c r="M58" s="84">
        <v>10728</v>
      </c>
      <c r="N58" s="6">
        <v>21</v>
      </c>
    </row>
    <row r="59" spans="1:14" x14ac:dyDescent="0.25">
      <c r="A59" s="6"/>
      <c r="B59" s="3"/>
      <c r="C59" s="6" t="s">
        <v>20</v>
      </c>
      <c r="D59" s="54">
        <v>2020</v>
      </c>
      <c r="E59" s="32" t="s">
        <v>238</v>
      </c>
      <c r="F59" s="101" t="s">
        <v>240</v>
      </c>
      <c r="G59" s="36" t="s">
        <v>216</v>
      </c>
      <c r="H59" s="31" t="s">
        <v>217</v>
      </c>
      <c r="I59" s="3" t="s">
        <v>17</v>
      </c>
      <c r="J59" s="6" t="s">
        <v>48</v>
      </c>
      <c r="K59" s="7" t="s">
        <v>179</v>
      </c>
      <c r="L59" s="8">
        <v>43956</v>
      </c>
      <c r="M59" s="84">
        <v>10728</v>
      </c>
      <c r="N59" s="6">
        <v>21</v>
      </c>
    </row>
    <row r="60" spans="1:14" ht="30" x14ac:dyDescent="0.25">
      <c r="A60" s="6" t="s">
        <v>14</v>
      </c>
      <c r="B60" s="3" t="s">
        <v>15</v>
      </c>
      <c r="C60" s="6" t="s">
        <v>20</v>
      </c>
      <c r="D60" s="55">
        <v>2020</v>
      </c>
      <c r="E60" s="6" t="s">
        <v>218</v>
      </c>
      <c r="F60" s="63" t="s">
        <v>219</v>
      </c>
      <c r="G60" s="42" t="s">
        <v>220</v>
      </c>
      <c r="H60" s="14" t="s">
        <v>221</v>
      </c>
      <c r="I60" s="3" t="s">
        <v>17</v>
      </c>
      <c r="J60" s="6" t="s">
        <v>48</v>
      </c>
      <c r="K60" s="7" t="s">
        <v>49</v>
      </c>
      <c r="L60" s="8">
        <v>44138</v>
      </c>
      <c r="M60" s="84">
        <v>875</v>
      </c>
      <c r="N60" s="6">
        <v>21</v>
      </c>
    </row>
    <row r="61" spans="1:14" ht="30" x14ac:dyDescent="0.25">
      <c r="A61" s="6" t="s">
        <v>14</v>
      </c>
      <c r="B61" s="3" t="s">
        <v>15</v>
      </c>
      <c r="C61" s="6" t="s">
        <v>19</v>
      </c>
      <c r="D61" s="55">
        <v>2020</v>
      </c>
      <c r="E61" s="6" t="s">
        <v>29</v>
      </c>
      <c r="F61" s="64" t="s">
        <v>222</v>
      </c>
      <c r="G61" s="6" t="s">
        <v>223</v>
      </c>
      <c r="H61" s="14" t="s">
        <v>224</v>
      </c>
      <c r="I61" s="3" t="s">
        <v>17</v>
      </c>
      <c r="J61" s="6" t="s">
        <v>48</v>
      </c>
      <c r="K61" s="7" t="s">
        <v>225</v>
      </c>
      <c r="L61" s="8">
        <v>44069</v>
      </c>
      <c r="M61" s="84">
        <v>460</v>
      </c>
      <c r="N61" s="6">
        <v>21</v>
      </c>
    </row>
    <row r="62" spans="1:14" ht="30" x14ac:dyDescent="0.25">
      <c r="A62" s="6" t="s">
        <v>14</v>
      </c>
      <c r="B62" s="3" t="s">
        <v>15</v>
      </c>
      <c r="C62" s="6" t="s">
        <v>19</v>
      </c>
      <c r="D62" s="55">
        <v>2020</v>
      </c>
      <c r="E62" s="32" t="s">
        <v>80</v>
      </c>
      <c r="F62" s="64" t="s">
        <v>226</v>
      </c>
      <c r="G62" s="6" t="s">
        <v>227</v>
      </c>
      <c r="H62" s="14" t="s">
        <v>228</v>
      </c>
      <c r="I62" s="3" t="s">
        <v>17</v>
      </c>
      <c r="J62" s="6" t="s">
        <v>39</v>
      </c>
      <c r="K62" s="7" t="s">
        <v>40</v>
      </c>
      <c r="L62" s="8">
        <v>43874</v>
      </c>
      <c r="M62" s="84">
        <v>1038</v>
      </c>
      <c r="N62" s="6">
        <v>21</v>
      </c>
    </row>
    <row r="63" spans="1:14" ht="30" x14ac:dyDescent="0.25">
      <c r="A63" s="6" t="s">
        <v>14</v>
      </c>
      <c r="B63" s="3" t="s">
        <v>15</v>
      </c>
      <c r="C63" s="6" t="s">
        <v>19</v>
      </c>
      <c r="D63" s="55">
        <v>2020</v>
      </c>
      <c r="E63" s="6" t="s">
        <v>80</v>
      </c>
      <c r="F63" s="63" t="s">
        <v>229</v>
      </c>
      <c r="G63" s="6" t="s">
        <v>227</v>
      </c>
      <c r="H63" s="14" t="s">
        <v>228</v>
      </c>
      <c r="I63" s="3" t="s">
        <v>17</v>
      </c>
      <c r="J63" s="6" t="s">
        <v>39</v>
      </c>
      <c r="K63" s="7" t="s">
        <v>40</v>
      </c>
      <c r="L63" s="8">
        <v>43868</v>
      </c>
      <c r="M63" s="84">
        <v>705.2</v>
      </c>
      <c r="N63" s="6">
        <v>21</v>
      </c>
    </row>
    <row r="64" spans="1:14" ht="30" x14ac:dyDescent="0.25">
      <c r="A64" s="6" t="s">
        <v>14</v>
      </c>
      <c r="B64" s="3" t="s">
        <v>15</v>
      </c>
      <c r="C64" s="6" t="s">
        <v>19</v>
      </c>
      <c r="D64" s="55">
        <v>2020</v>
      </c>
      <c r="E64" s="32" t="s">
        <v>80</v>
      </c>
      <c r="F64" s="64" t="s">
        <v>230</v>
      </c>
      <c r="G64" s="32" t="s">
        <v>231</v>
      </c>
      <c r="H64" s="31" t="s">
        <v>232</v>
      </c>
      <c r="I64" s="3" t="s">
        <v>17</v>
      </c>
      <c r="J64" s="6" t="s">
        <v>48</v>
      </c>
      <c r="K64" s="7" t="s">
        <v>67</v>
      </c>
      <c r="L64" s="8">
        <v>43866</v>
      </c>
      <c r="M64" s="84">
        <v>539.82000000000005</v>
      </c>
      <c r="N64" s="6">
        <v>21</v>
      </c>
    </row>
    <row r="65" spans="1:14" ht="30" x14ac:dyDescent="0.25">
      <c r="A65" s="6" t="s">
        <v>14</v>
      </c>
      <c r="B65" s="3" t="s">
        <v>15</v>
      </c>
      <c r="C65" s="6" t="s">
        <v>19</v>
      </c>
      <c r="D65" s="55">
        <v>2020</v>
      </c>
      <c r="E65" s="6" t="s">
        <v>233</v>
      </c>
      <c r="F65" s="63" t="s">
        <v>234</v>
      </c>
      <c r="G65" s="4" t="s">
        <v>235</v>
      </c>
      <c r="H65" s="14" t="s">
        <v>236</v>
      </c>
      <c r="I65" s="3" t="s">
        <v>17</v>
      </c>
      <c r="J65" s="6" t="s">
        <v>48</v>
      </c>
      <c r="K65" s="7" t="s">
        <v>49</v>
      </c>
      <c r="L65" s="8">
        <v>44180</v>
      </c>
      <c r="M65" s="84">
        <v>181.5</v>
      </c>
      <c r="N65" s="6">
        <v>21</v>
      </c>
    </row>
    <row r="66" spans="1:14" ht="30" x14ac:dyDescent="0.25">
      <c r="A66" s="6" t="s">
        <v>14</v>
      </c>
      <c r="B66" s="3" t="s">
        <v>15</v>
      </c>
      <c r="C66" s="6" t="s">
        <v>19</v>
      </c>
      <c r="D66" s="55">
        <v>2020</v>
      </c>
      <c r="E66" s="32" t="s">
        <v>233</v>
      </c>
      <c r="F66" s="24" t="s">
        <v>237</v>
      </c>
      <c r="G66" s="4" t="s">
        <v>235</v>
      </c>
      <c r="H66" s="14" t="s">
        <v>236</v>
      </c>
      <c r="I66" s="3" t="s">
        <v>17</v>
      </c>
      <c r="J66" s="6" t="s">
        <v>48</v>
      </c>
      <c r="K66" s="7" t="s">
        <v>49</v>
      </c>
      <c r="L66" s="8">
        <v>44180</v>
      </c>
      <c r="M66" s="83">
        <v>3750</v>
      </c>
      <c r="N66" s="6">
        <v>21</v>
      </c>
    </row>
    <row r="67" spans="1:14" ht="30" x14ac:dyDescent="0.25">
      <c r="A67" s="6" t="s">
        <v>14</v>
      </c>
      <c r="B67" s="3" t="s">
        <v>15</v>
      </c>
      <c r="C67" s="6" t="s">
        <v>19</v>
      </c>
      <c r="D67" s="55">
        <v>2020</v>
      </c>
      <c r="E67" s="6" t="s">
        <v>244</v>
      </c>
      <c r="F67" s="97" t="s">
        <v>243</v>
      </c>
      <c r="G67" s="36" t="s">
        <v>241</v>
      </c>
      <c r="H67" s="97" t="s">
        <v>242</v>
      </c>
      <c r="I67" s="36" t="s">
        <v>17</v>
      </c>
      <c r="J67" s="36" t="s">
        <v>18</v>
      </c>
      <c r="K67" s="102" t="s">
        <v>67</v>
      </c>
      <c r="L67" s="8">
        <v>44053</v>
      </c>
      <c r="M67" s="103">
        <v>14678.84</v>
      </c>
      <c r="N67" s="6">
        <v>21</v>
      </c>
    </row>
    <row r="68" spans="1:14" ht="30" x14ac:dyDescent="0.25">
      <c r="A68" s="6" t="s">
        <v>14</v>
      </c>
      <c r="B68" s="3" t="s">
        <v>15</v>
      </c>
      <c r="C68" s="6" t="s">
        <v>20</v>
      </c>
      <c r="D68" s="55">
        <v>2020</v>
      </c>
      <c r="E68" s="32" t="s">
        <v>278</v>
      </c>
      <c r="F68" s="31" t="s">
        <v>274</v>
      </c>
      <c r="G68" s="32" t="s">
        <v>275</v>
      </c>
      <c r="H68" s="108" t="s">
        <v>276</v>
      </c>
      <c r="I68" s="32" t="s">
        <v>17</v>
      </c>
      <c r="J68" s="33" t="s">
        <v>33</v>
      </c>
      <c r="K68" s="33" t="s">
        <v>277</v>
      </c>
      <c r="L68" s="35">
        <v>43861</v>
      </c>
      <c r="M68" s="107">
        <v>2390</v>
      </c>
      <c r="N68" s="32">
        <v>21</v>
      </c>
    </row>
    <row r="69" spans="1:14" ht="30" x14ac:dyDescent="0.25">
      <c r="A69" s="6" t="s">
        <v>14</v>
      </c>
      <c r="B69" s="3" t="s">
        <v>15</v>
      </c>
      <c r="C69" s="6" t="s">
        <v>19</v>
      </c>
      <c r="D69" s="55">
        <v>2020</v>
      </c>
      <c r="E69" s="32" t="s">
        <v>41</v>
      </c>
      <c r="F69" s="31" t="s">
        <v>245</v>
      </c>
      <c r="G69" s="32" t="s">
        <v>246</v>
      </c>
      <c r="H69" s="31" t="s">
        <v>247</v>
      </c>
      <c r="I69" s="32" t="s">
        <v>17</v>
      </c>
      <c r="J69" s="43" t="s">
        <v>18</v>
      </c>
      <c r="K69" s="32">
        <v>8019</v>
      </c>
      <c r="L69" s="8">
        <v>44195</v>
      </c>
      <c r="M69" s="84">
        <v>4542.3999999999996</v>
      </c>
      <c r="N69" s="6">
        <v>21</v>
      </c>
    </row>
    <row r="70" spans="1:14" ht="30" x14ac:dyDescent="0.25">
      <c r="A70" s="6" t="s">
        <v>14</v>
      </c>
      <c r="B70" s="3" t="s">
        <v>15</v>
      </c>
      <c r="C70" s="6" t="s">
        <v>16</v>
      </c>
      <c r="D70" s="55">
        <v>2020</v>
      </c>
      <c r="E70" s="6" t="s">
        <v>251</v>
      </c>
      <c r="F70" s="31" t="s">
        <v>250</v>
      </c>
      <c r="G70" s="32" t="s">
        <v>248</v>
      </c>
      <c r="H70" s="31" t="s">
        <v>249</v>
      </c>
      <c r="I70" s="32" t="s">
        <v>17</v>
      </c>
      <c r="J70" s="32" t="s">
        <v>33</v>
      </c>
      <c r="K70" s="102" t="s">
        <v>172</v>
      </c>
      <c r="L70" s="35">
        <v>44096</v>
      </c>
      <c r="M70" s="89">
        <v>11813.48</v>
      </c>
      <c r="N70" s="32">
        <v>21</v>
      </c>
    </row>
    <row r="71" spans="1:14" ht="30" x14ac:dyDescent="0.25">
      <c r="A71" s="44" t="s">
        <v>14</v>
      </c>
      <c r="B71" s="44" t="s">
        <v>15</v>
      </c>
      <c r="C71" s="6" t="s">
        <v>16</v>
      </c>
      <c r="D71" s="55">
        <v>2020</v>
      </c>
      <c r="E71" s="44" t="s">
        <v>254</v>
      </c>
      <c r="F71" s="97" t="s">
        <v>255</v>
      </c>
      <c r="G71" s="36" t="s">
        <v>252</v>
      </c>
      <c r="H71" s="97" t="s">
        <v>253</v>
      </c>
      <c r="I71" s="36" t="s">
        <v>17</v>
      </c>
      <c r="J71" s="36" t="s">
        <v>18</v>
      </c>
      <c r="K71" s="33" t="s">
        <v>67</v>
      </c>
      <c r="L71" s="35">
        <v>43868</v>
      </c>
      <c r="M71" s="107">
        <f>786.5/1.21</f>
        <v>650</v>
      </c>
      <c r="N71" s="32">
        <v>21</v>
      </c>
    </row>
    <row r="72" spans="1:14" ht="30" x14ac:dyDescent="0.25">
      <c r="A72" s="6" t="s">
        <v>14</v>
      </c>
      <c r="B72" s="3" t="s">
        <v>15</v>
      </c>
      <c r="C72" s="6" t="s">
        <v>19</v>
      </c>
      <c r="D72" s="55">
        <v>2020</v>
      </c>
      <c r="E72" s="32" t="s">
        <v>80</v>
      </c>
      <c r="F72" s="31" t="s">
        <v>256</v>
      </c>
      <c r="G72" s="32" t="s">
        <v>257</v>
      </c>
      <c r="H72" s="31" t="s">
        <v>258</v>
      </c>
      <c r="I72" s="32" t="s">
        <v>17</v>
      </c>
      <c r="J72" s="33" t="s">
        <v>18</v>
      </c>
      <c r="K72" s="33" t="s">
        <v>261</v>
      </c>
      <c r="L72" s="35">
        <v>43868</v>
      </c>
      <c r="M72" s="107">
        <f>847/1.21</f>
        <v>700</v>
      </c>
      <c r="N72" s="32">
        <v>21</v>
      </c>
    </row>
    <row r="73" spans="1:14" ht="30" x14ac:dyDescent="0.25">
      <c r="A73" s="44" t="s">
        <v>14</v>
      </c>
      <c r="B73" s="44" t="s">
        <v>15</v>
      </c>
      <c r="C73" s="6" t="s">
        <v>19</v>
      </c>
      <c r="D73" s="55">
        <v>2020</v>
      </c>
      <c r="E73" s="32" t="s">
        <v>80</v>
      </c>
      <c r="F73" s="31" t="s">
        <v>259</v>
      </c>
      <c r="G73" s="32" t="s">
        <v>257</v>
      </c>
      <c r="H73" s="31" t="s">
        <v>258</v>
      </c>
      <c r="I73" s="32" t="s">
        <v>17</v>
      </c>
      <c r="J73" s="33" t="s">
        <v>260</v>
      </c>
      <c r="K73" s="33" t="s">
        <v>265</v>
      </c>
      <c r="L73" s="35">
        <v>43858</v>
      </c>
      <c r="M73" s="107">
        <v>1000</v>
      </c>
      <c r="N73" s="32">
        <v>21</v>
      </c>
    </row>
    <row r="74" spans="1:14" ht="30" x14ac:dyDescent="0.25">
      <c r="A74" s="6" t="s">
        <v>14</v>
      </c>
      <c r="B74" s="3" t="s">
        <v>15</v>
      </c>
      <c r="C74" s="6" t="s">
        <v>19</v>
      </c>
      <c r="D74" s="55">
        <v>2020</v>
      </c>
      <c r="E74" s="32" t="s">
        <v>266</v>
      </c>
      <c r="F74" s="31" t="s">
        <v>262</v>
      </c>
      <c r="G74" s="32" t="s">
        <v>263</v>
      </c>
      <c r="H74" s="108" t="s">
        <v>264</v>
      </c>
      <c r="I74" s="32" t="s">
        <v>17</v>
      </c>
      <c r="J74" s="33" t="s">
        <v>18</v>
      </c>
      <c r="K74" s="32">
        <v>17079</v>
      </c>
      <c r="L74" s="35">
        <v>44175</v>
      </c>
      <c r="M74" s="110">
        <v>502.5</v>
      </c>
      <c r="N74" s="32">
        <v>10</v>
      </c>
    </row>
    <row r="75" spans="1:14" ht="30" x14ac:dyDescent="0.25">
      <c r="A75" s="44" t="s">
        <v>14</v>
      </c>
      <c r="B75" s="44" t="s">
        <v>15</v>
      </c>
      <c r="C75" s="6" t="s">
        <v>16</v>
      </c>
      <c r="D75" s="55">
        <v>2020</v>
      </c>
      <c r="E75" s="32" t="s">
        <v>29</v>
      </c>
      <c r="F75" s="109" t="s">
        <v>267</v>
      </c>
      <c r="G75" s="32" t="s">
        <v>268</v>
      </c>
      <c r="H75" s="31" t="s">
        <v>269</v>
      </c>
      <c r="I75" s="32" t="s">
        <v>17</v>
      </c>
      <c r="J75" s="43" t="s">
        <v>18</v>
      </c>
      <c r="K75" s="33" t="s">
        <v>273</v>
      </c>
      <c r="L75" s="35">
        <v>44175</v>
      </c>
      <c r="M75" s="110">
        <v>386.47</v>
      </c>
      <c r="N75" s="32">
        <v>21</v>
      </c>
    </row>
    <row r="76" spans="1:14" ht="30" x14ac:dyDescent="0.25">
      <c r="A76" s="44" t="s">
        <v>14</v>
      </c>
      <c r="B76" s="44" t="s">
        <v>15</v>
      </c>
      <c r="C76" s="6" t="s">
        <v>16</v>
      </c>
      <c r="D76" s="55">
        <v>2020</v>
      </c>
      <c r="E76" s="32" t="s">
        <v>156</v>
      </c>
      <c r="F76" s="109" t="s">
        <v>270</v>
      </c>
      <c r="G76" s="32" t="s">
        <v>271</v>
      </c>
      <c r="H76" s="31" t="s">
        <v>272</v>
      </c>
      <c r="I76" s="32" t="s">
        <v>17</v>
      </c>
      <c r="J76" s="43" t="s">
        <v>33</v>
      </c>
      <c r="K76" s="33"/>
      <c r="L76" s="35"/>
      <c r="M76" s="89"/>
      <c r="N76" s="32"/>
    </row>
    <row r="77" spans="1:14" ht="30" x14ac:dyDescent="0.25">
      <c r="A77" s="44" t="s">
        <v>14</v>
      </c>
      <c r="B77" s="44" t="s">
        <v>15</v>
      </c>
      <c r="C77" s="44" t="s">
        <v>19</v>
      </c>
      <c r="D77" s="55">
        <v>2020</v>
      </c>
      <c r="E77" s="32" t="s">
        <v>80</v>
      </c>
      <c r="F77" s="31" t="s">
        <v>279</v>
      </c>
      <c r="G77" s="32" t="s">
        <v>280</v>
      </c>
      <c r="H77" s="108" t="s">
        <v>281</v>
      </c>
      <c r="I77" s="32" t="s">
        <v>17</v>
      </c>
      <c r="J77" s="33" t="s">
        <v>18</v>
      </c>
      <c r="K77" s="33" t="s">
        <v>179</v>
      </c>
      <c r="L77" s="35">
        <v>43866</v>
      </c>
      <c r="M77" s="107">
        <v>158.6</v>
      </c>
      <c r="N77" s="32">
        <v>21</v>
      </c>
    </row>
    <row r="78" spans="1:14" ht="30" x14ac:dyDescent="0.25">
      <c r="A78" s="6" t="s">
        <v>14</v>
      </c>
      <c r="B78" s="3" t="s">
        <v>15</v>
      </c>
      <c r="C78" s="44" t="s">
        <v>19</v>
      </c>
      <c r="D78" s="55">
        <v>2020</v>
      </c>
      <c r="E78" s="32" t="s">
        <v>80</v>
      </c>
      <c r="F78" s="31" t="s">
        <v>282</v>
      </c>
      <c r="G78" s="32" t="s">
        <v>280</v>
      </c>
      <c r="H78" s="108" t="s">
        <v>281</v>
      </c>
      <c r="I78" s="32" t="s">
        <v>17</v>
      </c>
      <c r="J78" s="33" t="s">
        <v>18</v>
      </c>
      <c r="K78" s="33" t="s">
        <v>179</v>
      </c>
      <c r="L78" s="35">
        <v>43880</v>
      </c>
      <c r="M78" s="107">
        <v>310</v>
      </c>
      <c r="N78" s="32">
        <v>21</v>
      </c>
    </row>
    <row r="79" spans="1:14" ht="30" x14ac:dyDescent="0.25">
      <c r="A79" s="6" t="s">
        <v>14</v>
      </c>
      <c r="B79" s="3" t="s">
        <v>15</v>
      </c>
      <c r="C79" s="6" t="s">
        <v>19</v>
      </c>
      <c r="D79" s="55">
        <v>2020</v>
      </c>
      <c r="E79" s="32" t="s">
        <v>80</v>
      </c>
      <c r="F79" s="31" t="s">
        <v>283</v>
      </c>
      <c r="G79" s="32" t="s">
        <v>280</v>
      </c>
      <c r="H79" s="108" t="s">
        <v>281</v>
      </c>
      <c r="I79" s="32" t="s">
        <v>17</v>
      </c>
      <c r="J79" s="33" t="s">
        <v>18</v>
      </c>
      <c r="K79" s="33" t="s">
        <v>179</v>
      </c>
      <c r="L79" s="35">
        <v>43880</v>
      </c>
      <c r="M79" s="107">
        <v>170.9</v>
      </c>
      <c r="N79" s="32">
        <v>21</v>
      </c>
    </row>
    <row r="80" spans="1:14" ht="30" x14ac:dyDescent="0.25">
      <c r="A80" s="6" t="s">
        <v>14</v>
      </c>
      <c r="B80" s="3" t="s">
        <v>15</v>
      </c>
      <c r="C80" s="6" t="s">
        <v>19</v>
      </c>
      <c r="D80" s="55">
        <v>2020</v>
      </c>
      <c r="E80" s="32" t="s">
        <v>285</v>
      </c>
      <c r="F80" s="31" t="s">
        <v>284</v>
      </c>
      <c r="G80" s="32" t="s">
        <v>280</v>
      </c>
      <c r="H80" s="31" t="s">
        <v>281</v>
      </c>
      <c r="I80" s="32" t="s">
        <v>17</v>
      </c>
      <c r="J80" s="33" t="s">
        <v>18</v>
      </c>
      <c r="K80" s="33" t="s">
        <v>179</v>
      </c>
      <c r="L80" s="35">
        <v>44019</v>
      </c>
      <c r="M80" s="107">
        <v>1243</v>
      </c>
      <c r="N80" s="32">
        <v>21</v>
      </c>
    </row>
    <row r="81" spans="1:14" ht="30" x14ac:dyDescent="0.25">
      <c r="A81" s="44" t="s">
        <v>14</v>
      </c>
      <c r="B81" s="44" t="s">
        <v>15</v>
      </c>
      <c r="C81" s="44" t="s">
        <v>19</v>
      </c>
      <c r="D81" s="55">
        <v>2020</v>
      </c>
      <c r="E81" s="32" t="s">
        <v>288</v>
      </c>
      <c r="F81" s="31" t="s">
        <v>286</v>
      </c>
      <c r="G81" s="32" t="s">
        <v>280</v>
      </c>
      <c r="H81" s="31" t="s">
        <v>281</v>
      </c>
      <c r="I81" s="32" t="s">
        <v>17</v>
      </c>
      <c r="J81" s="33" t="s">
        <v>18</v>
      </c>
      <c r="K81" s="33" t="s">
        <v>179</v>
      </c>
      <c r="L81" s="35">
        <v>44116</v>
      </c>
      <c r="M81" s="107">
        <v>189</v>
      </c>
      <c r="N81" s="32">
        <v>21</v>
      </c>
    </row>
    <row r="82" spans="1:14" ht="30" x14ac:dyDescent="0.25">
      <c r="A82" s="6" t="s">
        <v>14</v>
      </c>
      <c r="B82" s="3" t="s">
        <v>15</v>
      </c>
      <c r="C82" s="6" t="s">
        <v>19</v>
      </c>
      <c r="D82" s="55">
        <v>2020</v>
      </c>
      <c r="E82" s="32" t="s">
        <v>288</v>
      </c>
      <c r="F82" s="31" t="s">
        <v>287</v>
      </c>
      <c r="G82" s="32" t="s">
        <v>280</v>
      </c>
      <c r="H82" s="31" t="s">
        <v>281</v>
      </c>
      <c r="I82" s="32" t="s">
        <v>17</v>
      </c>
      <c r="J82" s="33" t="s">
        <v>18</v>
      </c>
      <c r="K82" s="33" t="s">
        <v>179</v>
      </c>
      <c r="L82" s="35">
        <v>44116</v>
      </c>
      <c r="M82" s="107">
        <v>476</v>
      </c>
      <c r="N82" s="32">
        <v>21</v>
      </c>
    </row>
    <row r="83" spans="1:14" ht="30" x14ac:dyDescent="0.25">
      <c r="A83" s="6" t="s">
        <v>14</v>
      </c>
      <c r="B83" s="3" t="s">
        <v>15</v>
      </c>
      <c r="C83" s="6" t="s">
        <v>16</v>
      </c>
      <c r="D83" s="55">
        <v>2020</v>
      </c>
      <c r="E83" s="37" t="s">
        <v>29</v>
      </c>
      <c r="F83" s="31" t="s">
        <v>289</v>
      </c>
      <c r="G83" s="32" t="s">
        <v>280</v>
      </c>
      <c r="H83" s="31" t="s">
        <v>281</v>
      </c>
      <c r="I83" s="37" t="s">
        <v>17</v>
      </c>
      <c r="J83" s="43" t="s">
        <v>18</v>
      </c>
      <c r="K83" s="32">
        <v>17044</v>
      </c>
      <c r="L83" s="35">
        <v>44152</v>
      </c>
      <c r="M83" s="110">
        <v>174.94</v>
      </c>
      <c r="N83" s="32">
        <v>21</v>
      </c>
    </row>
    <row r="84" spans="1:14" ht="30" x14ac:dyDescent="0.25">
      <c r="A84" s="6" t="s">
        <v>14</v>
      </c>
      <c r="B84" s="3" t="s">
        <v>15</v>
      </c>
      <c r="C84" s="6" t="s">
        <v>19</v>
      </c>
      <c r="D84" s="55">
        <v>2020</v>
      </c>
      <c r="E84" s="37" t="s">
        <v>29</v>
      </c>
      <c r="F84" s="82" t="s">
        <v>290</v>
      </c>
      <c r="G84" s="32" t="s">
        <v>280</v>
      </c>
      <c r="H84" s="31" t="s">
        <v>291</v>
      </c>
      <c r="I84" s="32" t="s">
        <v>17</v>
      </c>
      <c r="J84" s="43" t="s">
        <v>18</v>
      </c>
      <c r="K84" s="32">
        <v>17044</v>
      </c>
      <c r="L84" s="35">
        <v>44187</v>
      </c>
      <c r="M84" s="110">
        <v>54.74</v>
      </c>
      <c r="N84" s="32">
        <v>21</v>
      </c>
    </row>
    <row r="85" spans="1:14" ht="30" x14ac:dyDescent="0.25">
      <c r="A85" s="6" t="s">
        <v>14</v>
      </c>
      <c r="B85" s="3" t="s">
        <v>15</v>
      </c>
      <c r="C85" s="6" t="s">
        <v>19</v>
      </c>
      <c r="D85" s="55">
        <v>2020</v>
      </c>
      <c r="E85" s="32" t="s">
        <v>299</v>
      </c>
      <c r="F85" s="31" t="s">
        <v>296</v>
      </c>
      <c r="G85" s="32" t="s">
        <v>297</v>
      </c>
      <c r="H85" s="108" t="s">
        <v>298</v>
      </c>
      <c r="I85" s="32" t="s">
        <v>17</v>
      </c>
      <c r="J85" s="33" t="s">
        <v>18</v>
      </c>
      <c r="K85" s="33" t="s">
        <v>67</v>
      </c>
      <c r="L85" s="35">
        <v>43858</v>
      </c>
      <c r="M85" s="107">
        <v>250.02</v>
      </c>
      <c r="N85" s="111">
        <v>21</v>
      </c>
    </row>
    <row r="86" spans="1:14" ht="30" x14ac:dyDescent="0.25">
      <c r="A86" s="6" t="s">
        <v>14</v>
      </c>
      <c r="B86" s="3" t="s">
        <v>15</v>
      </c>
      <c r="C86" s="6" t="s">
        <v>19</v>
      </c>
      <c r="D86" s="55">
        <v>2020</v>
      </c>
      <c r="E86" s="32" t="s">
        <v>80</v>
      </c>
      <c r="F86" s="31" t="s">
        <v>304</v>
      </c>
      <c r="G86" s="32" t="s">
        <v>305</v>
      </c>
      <c r="H86" s="31" t="s">
        <v>306</v>
      </c>
      <c r="I86" s="32" t="s">
        <v>17</v>
      </c>
      <c r="J86" s="33" t="s">
        <v>33</v>
      </c>
      <c r="K86" s="33" t="s">
        <v>307</v>
      </c>
      <c r="L86" s="35">
        <v>43874</v>
      </c>
      <c r="M86" s="107">
        <f>400/1.21</f>
        <v>330.57851239669424</v>
      </c>
      <c r="N86" s="32">
        <v>21</v>
      </c>
    </row>
    <row r="87" spans="1:14" ht="30" x14ac:dyDescent="0.25">
      <c r="A87" s="6" t="s">
        <v>14</v>
      </c>
      <c r="B87" s="3" t="s">
        <v>15</v>
      </c>
      <c r="C87" s="6" t="s">
        <v>19</v>
      </c>
      <c r="D87" s="55">
        <v>2020</v>
      </c>
      <c r="E87" s="32" t="s">
        <v>311</v>
      </c>
      <c r="F87" s="31" t="s">
        <v>308</v>
      </c>
      <c r="G87" s="32" t="s">
        <v>309</v>
      </c>
      <c r="H87" s="31" t="s">
        <v>310</v>
      </c>
      <c r="I87" s="32" t="s">
        <v>17</v>
      </c>
      <c r="J87" s="33" t="s">
        <v>18</v>
      </c>
      <c r="K87" s="33" t="s">
        <v>67</v>
      </c>
      <c r="L87" s="35">
        <v>43868</v>
      </c>
      <c r="M87" s="107">
        <f>363/1.21</f>
        <v>300</v>
      </c>
      <c r="N87" s="32">
        <v>21</v>
      </c>
    </row>
    <row r="88" spans="1:14" ht="30" x14ac:dyDescent="0.25">
      <c r="A88" s="6" t="s">
        <v>14</v>
      </c>
      <c r="B88" s="3" t="s">
        <v>15</v>
      </c>
      <c r="C88" s="6" t="s">
        <v>19</v>
      </c>
      <c r="D88" s="55">
        <v>2020</v>
      </c>
      <c r="E88" s="4" t="s">
        <v>29</v>
      </c>
      <c r="F88" s="31" t="s">
        <v>312</v>
      </c>
      <c r="G88" s="32" t="s">
        <v>313</v>
      </c>
      <c r="H88" s="31" t="s">
        <v>314</v>
      </c>
      <c r="I88" s="32" t="s">
        <v>17</v>
      </c>
      <c r="J88" s="33" t="s">
        <v>18</v>
      </c>
      <c r="K88" s="33" t="s">
        <v>315</v>
      </c>
      <c r="L88" s="35">
        <v>44042</v>
      </c>
      <c r="M88" s="107">
        <v>225.93</v>
      </c>
      <c r="N88" s="32">
        <v>21</v>
      </c>
    </row>
    <row r="89" spans="1:14" ht="30" x14ac:dyDescent="0.25">
      <c r="A89" s="6" t="s">
        <v>14</v>
      </c>
      <c r="B89" s="3" t="s">
        <v>15</v>
      </c>
      <c r="C89" s="6" t="s">
        <v>19</v>
      </c>
      <c r="D89" s="55">
        <v>2020</v>
      </c>
      <c r="E89" s="32" t="s">
        <v>29</v>
      </c>
      <c r="F89" s="31" t="s">
        <v>316</v>
      </c>
      <c r="G89" s="32" t="s">
        <v>313</v>
      </c>
      <c r="H89" s="31" t="s">
        <v>314</v>
      </c>
      <c r="I89" s="32" t="s">
        <v>17</v>
      </c>
      <c r="J89" s="33" t="s">
        <v>18</v>
      </c>
      <c r="K89" s="33" t="s">
        <v>315</v>
      </c>
      <c r="L89" s="35">
        <v>44126</v>
      </c>
      <c r="M89" s="107">
        <v>141.34</v>
      </c>
      <c r="N89" s="32">
        <v>21</v>
      </c>
    </row>
    <row r="90" spans="1:14" ht="30" x14ac:dyDescent="0.25">
      <c r="A90" s="10" t="s">
        <v>14</v>
      </c>
      <c r="B90" s="11" t="s">
        <v>15</v>
      </c>
      <c r="C90" s="10" t="s">
        <v>19</v>
      </c>
      <c r="D90" s="56">
        <v>2020</v>
      </c>
      <c r="E90" s="37" t="s">
        <v>29</v>
      </c>
      <c r="F90" s="131" t="s">
        <v>317</v>
      </c>
      <c r="G90" s="37" t="s">
        <v>313</v>
      </c>
      <c r="H90" s="40" t="s">
        <v>314</v>
      </c>
      <c r="I90" s="37" t="s">
        <v>17</v>
      </c>
      <c r="J90" s="43" t="s">
        <v>18</v>
      </c>
      <c r="K90" s="37">
        <v>17169</v>
      </c>
      <c r="L90" s="132">
        <v>44165</v>
      </c>
      <c r="M90" s="133">
        <v>138</v>
      </c>
      <c r="N90" s="37">
        <v>21</v>
      </c>
    </row>
    <row r="91" spans="1:14" ht="30" x14ac:dyDescent="0.25">
      <c r="A91" s="10" t="s">
        <v>14</v>
      </c>
      <c r="B91" s="11" t="s">
        <v>15</v>
      </c>
      <c r="C91" s="10" t="s">
        <v>19</v>
      </c>
      <c r="D91" s="56">
        <v>2020</v>
      </c>
      <c r="E91" s="32" t="s">
        <v>80</v>
      </c>
      <c r="F91" s="31" t="s">
        <v>481</v>
      </c>
      <c r="G91" s="32" t="s">
        <v>765</v>
      </c>
      <c r="H91" s="31" t="s">
        <v>766</v>
      </c>
      <c r="I91" s="32" t="s">
        <v>17</v>
      </c>
      <c r="J91" s="33" t="s">
        <v>33</v>
      </c>
      <c r="K91" s="33" t="s">
        <v>307</v>
      </c>
      <c r="L91" s="35">
        <v>43868</v>
      </c>
      <c r="M91" s="107">
        <f>484/1.21</f>
        <v>400</v>
      </c>
      <c r="N91" s="32">
        <v>21</v>
      </c>
    </row>
    <row r="92" spans="1:14" ht="30" x14ac:dyDescent="0.25">
      <c r="A92" s="6" t="s">
        <v>14</v>
      </c>
      <c r="B92" s="3" t="s">
        <v>15</v>
      </c>
      <c r="C92" s="6" t="s">
        <v>19</v>
      </c>
      <c r="D92" s="55">
        <v>2020</v>
      </c>
      <c r="E92" s="32" t="s">
        <v>321</v>
      </c>
      <c r="F92" s="31" t="s">
        <v>318</v>
      </c>
      <c r="G92" s="32" t="s">
        <v>319</v>
      </c>
      <c r="H92" s="31" t="s">
        <v>320</v>
      </c>
      <c r="I92" s="32" t="s">
        <v>17</v>
      </c>
      <c r="J92" s="33" t="s">
        <v>18</v>
      </c>
      <c r="K92" s="33" t="s">
        <v>67</v>
      </c>
      <c r="L92" s="35">
        <v>44096</v>
      </c>
      <c r="M92" s="107">
        <v>2498.65</v>
      </c>
      <c r="N92" s="32">
        <v>21</v>
      </c>
    </row>
    <row r="93" spans="1:14" ht="30" x14ac:dyDescent="0.25">
      <c r="A93" s="6" t="s">
        <v>14</v>
      </c>
      <c r="B93" s="3" t="s">
        <v>15</v>
      </c>
      <c r="C93" s="6" t="s">
        <v>19</v>
      </c>
      <c r="D93" s="55">
        <v>2020</v>
      </c>
      <c r="E93" s="32" t="s">
        <v>303</v>
      </c>
      <c r="F93" s="31" t="s">
        <v>300</v>
      </c>
      <c r="G93" s="32" t="s">
        <v>301</v>
      </c>
      <c r="H93" s="108" t="s">
        <v>302</v>
      </c>
      <c r="I93" s="32" t="s">
        <v>17</v>
      </c>
      <c r="J93" s="33" t="s">
        <v>18</v>
      </c>
      <c r="K93" s="33" t="s">
        <v>67</v>
      </c>
      <c r="L93" s="35">
        <v>43857</v>
      </c>
      <c r="M93" s="107">
        <v>397.68</v>
      </c>
      <c r="N93" s="32">
        <v>0</v>
      </c>
    </row>
    <row r="94" spans="1:14" ht="30" x14ac:dyDescent="0.25">
      <c r="A94" s="6" t="s">
        <v>14</v>
      </c>
      <c r="B94" s="3" t="s">
        <v>15</v>
      </c>
      <c r="C94" s="6" t="s">
        <v>16</v>
      </c>
      <c r="D94" s="55">
        <v>2020</v>
      </c>
      <c r="E94" s="6" t="s">
        <v>326</v>
      </c>
      <c r="F94" s="36" t="s">
        <v>325</v>
      </c>
      <c r="G94" s="36" t="s">
        <v>322</v>
      </c>
      <c r="H94" s="97" t="s">
        <v>324</v>
      </c>
      <c r="I94" s="36" t="s">
        <v>17</v>
      </c>
      <c r="J94" s="36" t="s">
        <v>33</v>
      </c>
      <c r="K94" s="102" t="s">
        <v>323</v>
      </c>
      <c r="L94" s="8">
        <v>44110</v>
      </c>
      <c r="M94" s="84">
        <v>7163.44</v>
      </c>
      <c r="N94" s="6">
        <v>21</v>
      </c>
    </row>
    <row r="95" spans="1:14" ht="30" x14ac:dyDescent="0.25">
      <c r="A95" s="6" t="s">
        <v>14</v>
      </c>
      <c r="B95" s="3" t="s">
        <v>15</v>
      </c>
      <c r="C95" s="6" t="s">
        <v>19</v>
      </c>
      <c r="D95" s="55">
        <v>2020</v>
      </c>
      <c r="E95" s="32" t="s">
        <v>41</v>
      </c>
      <c r="F95" s="31" t="s">
        <v>327</v>
      </c>
      <c r="G95" s="32" t="s">
        <v>328</v>
      </c>
      <c r="H95" s="31" t="s">
        <v>329</v>
      </c>
      <c r="I95" s="32" t="s">
        <v>17</v>
      </c>
      <c r="J95" s="43" t="s">
        <v>33</v>
      </c>
      <c r="K95" s="104">
        <v>8046</v>
      </c>
      <c r="L95" s="35">
        <v>44166</v>
      </c>
      <c r="M95" s="110">
        <v>189.47</v>
      </c>
      <c r="N95" s="32">
        <v>10</v>
      </c>
    </row>
    <row r="96" spans="1:14" ht="30" x14ac:dyDescent="0.25">
      <c r="A96" s="6" t="s">
        <v>14</v>
      </c>
      <c r="B96" s="3" t="s">
        <v>15</v>
      </c>
      <c r="C96" s="6" t="s">
        <v>20</v>
      </c>
      <c r="D96" s="55">
        <v>2020</v>
      </c>
      <c r="E96" s="37" t="s">
        <v>333</v>
      </c>
      <c r="F96" s="40" t="s">
        <v>330</v>
      </c>
      <c r="G96" s="37" t="s">
        <v>331</v>
      </c>
      <c r="H96" s="40" t="s">
        <v>332</v>
      </c>
      <c r="I96" s="37" t="s">
        <v>17</v>
      </c>
      <c r="J96" s="43" t="s">
        <v>18</v>
      </c>
      <c r="K96" s="43" t="s">
        <v>25</v>
      </c>
      <c r="L96" s="96">
        <v>44138</v>
      </c>
      <c r="M96" s="114">
        <v>1800</v>
      </c>
      <c r="N96" s="37">
        <v>21</v>
      </c>
    </row>
    <row r="97" spans="1:14" ht="30" x14ac:dyDescent="0.25">
      <c r="A97" s="6" t="s">
        <v>14</v>
      </c>
      <c r="B97" s="3" t="s">
        <v>15</v>
      </c>
      <c r="C97" s="6" t="s">
        <v>19</v>
      </c>
      <c r="D97" s="55">
        <v>2020</v>
      </c>
      <c r="E97" s="32" t="s">
        <v>29</v>
      </c>
      <c r="F97" s="82" t="s">
        <v>334</v>
      </c>
      <c r="G97" s="32" t="s">
        <v>335</v>
      </c>
      <c r="H97" s="31" t="s">
        <v>336</v>
      </c>
      <c r="I97" s="32" t="s">
        <v>17</v>
      </c>
      <c r="J97" s="43" t="s">
        <v>18</v>
      </c>
      <c r="K97" s="104" t="s">
        <v>25</v>
      </c>
      <c r="L97" s="35">
        <v>44187</v>
      </c>
      <c r="M97" s="110">
        <v>223.26</v>
      </c>
      <c r="N97" s="32">
        <v>10</v>
      </c>
    </row>
    <row r="98" spans="1:14" ht="30" x14ac:dyDescent="0.25">
      <c r="A98" s="6" t="s">
        <v>14</v>
      </c>
      <c r="B98" s="3" t="s">
        <v>15</v>
      </c>
      <c r="C98" s="32" t="s">
        <v>19</v>
      </c>
      <c r="D98" s="55">
        <v>2020</v>
      </c>
      <c r="E98" s="4" t="s">
        <v>340</v>
      </c>
      <c r="F98" s="31" t="s">
        <v>337</v>
      </c>
      <c r="G98" s="32" t="s">
        <v>338</v>
      </c>
      <c r="H98" s="31" t="s">
        <v>339</v>
      </c>
      <c r="I98" s="32" t="s">
        <v>17</v>
      </c>
      <c r="J98" s="33" t="s">
        <v>18</v>
      </c>
      <c r="K98" s="33" t="s">
        <v>25</v>
      </c>
      <c r="L98" s="35">
        <v>44040</v>
      </c>
      <c r="M98" s="107">
        <v>1020</v>
      </c>
      <c r="N98" s="32">
        <v>21</v>
      </c>
    </row>
    <row r="99" spans="1:14" ht="30" x14ac:dyDescent="0.25">
      <c r="A99" s="6" t="s">
        <v>14</v>
      </c>
      <c r="B99" s="3" t="s">
        <v>15</v>
      </c>
      <c r="C99" s="6" t="s">
        <v>19</v>
      </c>
      <c r="D99" s="55">
        <v>2020</v>
      </c>
      <c r="E99" s="32" t="s">
        <v>80</v>
      </c>
      <c r="F99" s="31" t="s">
        <v>341</v>
      </c>
      <c r="G99" s="32" t="s">
        <v>342</v>
      </c>
      <c r="H99" s="31" t="s">
        <v>343</v>
      </c>
      <c r="I99" s="32" t="s">
        <v>17</v>
      </c>
      <c r="J99" s="33" t="s">
        <v>33</v>
      </c>
      <c r="K99" s="33" t="s">
        <v>307</v>
      </c>
      <c r="L99" s="35">
        <v>43868</v>
      </c>
      <c r="M99" s="107">
        <f>1782.77/1.21</f>
        <v>1473.3636363636365</v>
      </c>
      <c r="N99" s="32">
        <v>21</v>
      </c>
    </row>
    <row r="100" spans="1:14" ht="30" x14ac:dyDescent="0.25">
      <c r="A100" s="6" t="s">
        <v>14</v>
      </c>
      <c r="B100" s="3" t="s">
        <v>15</v>
      </c>
      <c r="C100" s="6" t="s">
        <v>19</v>
      </c>
      <c r="D100" s="55">
        <v>2020</v>
      </c>
      <c r="E100" s="32" t="s">
        <v>29</v>
      </c>
      <c r="F100" s="31" t="s">
        <v>773</v>
      </c>
      <c r="G100" s="32" t="s">
        <v>774</v>
      </c>
      <c r="H100" s="31" t="s">
        <v>775</v>
      </c>
      <c r="I100" s="32" t="s">
        <v>17</v>
      </c>
      <c r="J100" s="33" t="s">
        <v>18</v>
      </c>
      <c r="K100" s="33" t="s">
        <v>533</v>
      </c>
      <c r="L100" s="35">
        <v>44078</v>
      </c>
      <c r="M100" s="107">
        <v>492</v>
      </c>
      <c r="N100" s="32">
        <v>21</v>
      </c>
    </row>
    <row r="101" spans="1:14" ht="30" x14ac:dyDescent="0.25">
      <c r="A101" s="6" t="s">
        <v>14</v>
      </c>
      <c r="B101" s="3" t="s">
        <v>15</v>
      </c>
      <c r="C101" s="6" t="s">
        <v>19</v>
      </c>
      <c r="D101" s="55">
        <v>2020</v>
      </c>
      <c r="E101" s="32" t="s">
        <v>118</v>
      </c>
      <c r="F101" s="82" t="s">
        <v>344</v>
      </c>
      <c r="G101" s="32" t="s">
        <v>345</v>
      </c>
      <c r="H101" s="31" t="s">
        <v>346</v>
      </c>
      <c r="I101" s="32" t="s">
        <v>17</v>
      </c>
      <c r="J101" s="43" t="s">
        <v>18</v>
      </c>
      <c r="K101" s="32">
        <v>17079</v>
      </c>
      <c r="L101" s="35">
        <v>44180</v>
      </c>
      <c r="M101" s="110">
        <v>930.25</v>
      </c>
      <c r="N101" s="32">
        <v>21</v>
      </c>
    </row>
    <row r="102" spans="1:14" ht="30" x14ac:dyDescent="0.25">
      <c r="A102" s="6" t="s">
        <v>14</v>
      </c>
      <c r="B102" s="3" t="s">
        <v>15</v>
      </c>
      <c r="C102" s="6" t="s">
        <v>19</v>
      </c>
      <c r="D102" s="55">
        <v>2020</v>
      </c>
      <c r="E102" s="32" t="s">
        <v>118</v>
      </c>
      <c r="F102" s="115" t="s">
        <v>347</v>
      </c>
      <c r="G102" s="32" t="s">
        <v>345</v>
      </c>
      <c r="H102" s="31" t="s">
        <v>346</v>
      </c>
      <c r="I102" s="32" t="s">
        <v>17</v>
      </c>
      <c r="J102" s="43" t="s">
        <v>18</v>
      </c>
      <c r="K102" s="32">
        <v>17079</v>
      </c>
      <c r="L102" s="35">
        <v>44186</v>
      </c>
      <c r="M102" s="110">
        <v>400</v>
      </c>
      <c r="N102" s="32">
        <v>21</v>
      </c>
    </row>
    <row r="103" spans="1:14" ht="30" x14ac:dyDescent="0.25">
      <c r="A103" s="6" t="s">
        <v>14</v>
      </c>
      <c r="B103" s="3" t="s">
        <v>15</v>
      </c>
      <c r="C103" s="6" t="s">
        <v>19</v>
      </c>
      <c r="D103" s="55">
        <v>2020</v>
      </c>
      <c r="E103" s="32" t="s">
        <v>80</v>
      </c>
      <c r="F103" s="31" t="s">
        <v>348</v>
      </c>
      <c r="G103" s="32" t="s">
        <v>349</v>
      </c>
      <c r="H103" s="108" t="s">
        <v>350</v>
      </c>
      <c r="I103" s="32" t="s">
        <v>17</v>
      </c>
      <c r="J103" s="33" t="s">
        <v>18</v>
      </c>
      <c r="K103" s="33" t="s">
        <v>49</v>
      </c>
      <c r="L103" s="35">
        <v>43844</v>
      </c>
      <c r="M103" s="107">
        <v>600</v>
      </c>
      <c r="N103" s="32" t="s">
        <v>351</v>
      </c>
    </row>
    <row r="104" spans="1:14" ht="30" x14ac:dyDescent="0.25">
      <c r="A104" s="6" t="s">
        <v>14</v>
      </c>
      <c r="B104" s="3" t="s">
        <v>15</v>
      </c>
      <c r="C104" s="6" t="s">
        <v>19</v>
      </c>
      <c r="D104" s="55">
        <v>2020</v>
      </c>
      <c r="E104" s="32" t="s">
        <v>29</v>
      </c>
      <c r="F104" s="31" t="s">
        <v>352</v>
      </c>
      <c r="G104" s="32" t="s">
        <v>353</v>
      </c>
      <c r="H104" s="31" t="s">
        <v>354</v>
      </c>
      <c r="I104" s="32" t="s">
        <v>17</v>
      </c>
      <c r="J104" s="33" t="s">
        <v>18</v>
      </c>
      <c r="K104" s="33" t="s">
        <v>67</v>
      </c>
      <c r="L104" s="35">
        <v>44096</v>
      </c>
      <c r="M104" s="107">
        <v>826.7</v>
      </c>
      <c r="N104" s="32">
        <v>21</v>
      </c>
    </row>
    <row r="105" spans="1:14" ht="30" x14ac:dyDescent="0.25">
      <c r="A105" s="6" t="s">
        <v>14</v>
      </c>
      <c r="B105" s="3" t="s">
        <v>15</v>
      </c>
      <c r="C105" s="6" t="s">
        <v>19</v>
      </c>
      <c r="D105" s="55">
        <v>2020</v>
      </c>
      <c r="E105" s="32" t="s">
        <v>358</v>
      </c>
      <c r="F105" s="82" t="s">
        <v>355</v>
      </c>
      <c r="G105" s="32" t="s">
        <v>353</v>
      </c>
      <c r="H105" s="31" t="s">
        <v>354</v>
      </c>
      <c r="I105" s="32" t="s">
        <v>17</v>
      </c>
      <c r="J105" s="43" t="s">
        <v>18</v>
      </c>
      <c r="K105" s="32">
        <v>17079</v>
      </c>
      <c r="L105" s="35">
        <v>44180</v>
      </c>
      <c r="M105" s="110">
        <v>787.81</v>
      </c>
      <c r="N105" s="32">
        <v>21</v>
      </c>
    </row>
    <row r="106" spans="1:14" ht="30" x14ac:dyDescent="0.25">
      <c r="A106" s="6" t="s">
        <v>14</v>
      </c>
      <c r="B106" s="3" t="s">
        <v>15</v>
      </c>
      <c r="C106" s="6" t="s">
        <v>19</v>
      </c>
      <c r="D106" s="55">
        <v>2020</v>
      </c>
      <c r="E106" s="32" t="s">
        <v>358</v>
      </c>
      <c r="F106" s="82" t="s">
        <v>356</v>
      </c>
      <c r="G106" s="32" t="s">
        <v>353</v>
      </c>
      <c r="H106" s="31" t="s">
        <v>354</v>
      </c>
      <c r="I106" s="32" t="s">
        <v>17</v>
      </c>
      <c r="J106" s="43" t="s">
        <v>18</v>
      </c>
      <c r="K106" s="32">
        <v>17079</v>
      </c>
      <c r="L106" s="35">
        <v>44180</v>
      </c>
      <c r="M106" s="89" t="s">
        <v>357</v>
      </c>
      <c r="N106" s="32">
        <v>21</v>
      </c>
    </row>
    <row r="107" spans="1:14" ht="30" x14ac:dyDescent="0.25">
      <c r="A107" s="6" t="s">
        <v>14</v>
      </c>
      <c r="B107" s="3" t="s">
        <v>15</v>
      </c>
      <c r="C107" s="6" t="s">
        <v>19</v>
      </c>
      <c r="D107" s="55">
        <v>2020</v>
      </c>
      <c r="E107" s="32" t="s">
        <v>29</v>
      </c>
      <c r="F107" s="31" t="s">
        <v>334</v>
      </c>
      <c r="G107" s="32" t="s">
        <v>359</v>
      </c>
      <c r="H107" s="31" t="s">
        <v>360</v>
      </c>
      <c r="I107" s="32" t="s">
        <v>17</v>
      </c>
      <c r="J107" s="43" t="s">
        <v>18</v>
      </c>
      <c r="K107" s="104" t="s">
        <v>25</v>
      </c>
      <c r="L107" s="35">
        <v>44187</v>
      </c>
      <c r="M107" s="110">
        <v>484.68</v>
      </c>
      <c r="N107" s="32">
        <v>21</v>
      </c>
    </row>
    <row r="108" spans="1:14" ht="30" x14ac:dyDescent="0.25">
      <c r="A108" s="6" t="s">
        <v>14</v>
      </c>
      <c r="B108" s="3" t="s">
        <v>15</v>
      </c>
      <c r="C108" s="6" t="s">
        <v>19</v>
      </c>
      <c r="D108" s="55">
        <v>2020</v>
      </c>
      <c r="E108" s="32" t="s">
        <v>364</v>
      </c>
      <c r="F108" s="31" t="s">
        <v>361</v>
      </c>
      <c r="G108" s="32" t="s">
        <v>362</v>
      </c>
      <c r="H108" s="31" t="s">
        <v>363</v>
      </c>
      <c r="I108" s="32" t="s">
        <v>17</v>
      </c>
      <c r="J108" s="33" t="s">
        <v>33</v>
      </c>
      <c r="K108" s="33" t="s">
        <v>40</v>
      </c>
      <c r="L108" s="35">
        <v>43991</v>
      </c>
      <c r="M108" s="107">
        <v>3200</v>
      </c>
      <c r="N108" s="32">
        <v>21</v>
      </c>
    </row>
    <row r="109" spans="1:14" ht="30" x14ac:dyDescent="0.25">
      <c r="A109" s="6" t="s">
        <v>14</v>
      </c>
      <c r="B109" s="3" t="s">
        <v>15</v>
      </c>
      <c r="C109" s="6" t="s">
        <v>16</v>
      </c>
      <c r="D109" s="55">
        <v>2020</v>
      </c>
      <c r="E109" s="32" t="s">
        <v>371</v>
      </c>
      <c r="F109" s="31" t="s">
        <v>365</v>
      </c>
      <c r="G109" s="32" t="s">
        <v>366</v>
      </c>
      <c r="H109" s="31" t="s">
        <v>367</v>
      </c>
      <c r="I109" s="32" t="s">
        <v>17</v>
      </c>
      <c r="J109" s="33" t="s">
        <v>33</v>
      </c>
      <c r="K109" s="33" t="s">
        <v>368</v>
      </c>
      <c r="L109" s="35">
        <v>44026</v>
      </c>
      <c r="M109" s="107">
        <v>1698.48</v>
      </c>
      <c r="N109" s="32">
        <v>10</v>
      </c>
    </row>
    <row r="110" spans="1:14" ht="30" x14ac:dyDescent="0.25">
      <c r="A110" s="6" t="s">
        <v>14</v>
      </c>
      <c r="B110" s="3" t="s">
        <v>15</v>
      </c>
      <c r="C110" s="6" t="s">
        <v>16</v>
      </c>
      <c r="D110" s="55">
        <v>2020</v>
      </c>
      <c r="E110" s="32" t="s">
        <v>372</v>
      </c>
      <c r="F110" s="31" t="s">
        <v>369</v>
      </c>
      <c r="G110" s="32" t="s">
        <v>370</v>
      </c>
      <c r="H110" s="31" t="s">
        <v>367</v>
      </c>
      <c r="I110" s="32" t="s">
        <v>17</v>
      </c>
      <c r="J110" s="33" t="s">
        <v>33</v>
      </c>
      <c r="K110" s="33" t="s">
        <v>368</v>
      </c>
      <c r="L110" s="35">
        <v>44027</v>
      </c>
      <c r="M110" s="107">
        <v>3955.6</v>
      </c>
      <c r="N110" s="32">
        <v>21</v>
      </c>
    </row>
    <row r="111" spans="1:14" ht="30" x14ac:dyDescent="0.25">
      <c r="A111" s="6" t="s">
        <v>14</v>
      </c>
      <c r="B111" s="3" t="s">
        <v>15</v>
      </c>
      <c r="C111" s="6" t="s">
        <v>16</v>
      </c>
      <c r="D111" s="55">
        <v>2020</v>
      </c>
      <c r="E111" s="32" t="s">
        <v>80</v>
      </c>
      <c r="F111" s="31" t="s">
        <v>373</v>
      </c>
      <c r="G111" s="32" t="s">
        <v>374</v>
      </c>
      <c r="H111" s="31" t="s">
        <v>375</v>
      </c>
      <c r="I111" s="32" t="s">
        <v>17</v>
      </c>
      <c r="J111" s="33" t="s">
        <v>18</v>
      </c>
      <c r="K111" s="33" t="s">
        <v>25</v>
      </c>
      <c r="L111" s="35">
        <v>43886</v>
      </c>
      <c r="M111" s="107">
        <f>266.2/1.21</f>
        <v>220</v>
      </c>
      <c r="N111" s="32">
        <v>21</v>
      </c>
    </row>
    <row r="112" spans="1:14" ht="30" x14ac:dyDescent="0.25">
      <c r="A112" s="6" t="s">
        <v>14</v>
      </c>
      <c r="B112" s="3" t="s">
        <v>15</v>
      </c>
      <c r="C112" s="6" t="s">
        <v>16</v>
      </c>
      <c r="D112" s="55">
        <v>2020</v>
      </c>
      <c r="E112" s="32" t="s">
        <v>380</v>
      </c>
      <c r="F112" s="31" t="s">
        <v>376</v>
      </c>
      <c r="G112" s="32" t="s">
        <v>377</v>
      </c>
      <c r="H112" s="31" t="s">
        <v>378</v>
      </c>
      <c r="I112" s="32" t="s">
        <v>17</v>
      </c>
      <c r="J112" s="33" t="s">
        <v>18</v>
      </c>
      <c r="K112" s="33" t="s">
        <v>379</v>
      </c>
      <c r="L112" s="35">
        <v>43970</v>
      </c>
      <c r="M112" s="107">
        <v>855.5</v>
      </c>
      <c r="N112" s="32">
        <v>0</v>
      </c>
    </row>
    <row r="113" spans="1:14" ht="30" x14ac:dyDescent="0.25">
      <c r="A113" s="6" t="s">
        <v>14</v>
      </c>
      <c r="B113" s="3" t="s">
        <v>15</v>
      </c>
      <c r="C113" s="6" t="s">
        <v>16</v>
      </c>
      <c r="D113" s="55">
        <v>2020</v>
      </c>
      <c r="E113" s="32" t="s">
        <v>80</v>
      </c>
      <c r="F113" s="31" t="s">
        <v>381</v>
      </c>
      <c r="G113" s="32" t="s">
        <v>382</v>
      </c>
      <c r="H113" s="31" t="s">
        <v>383</v>
      </c>
      <c r="I113" s="32" t="s">
        <v>17</v>
      </c>
      <c r="J113" s="33" t="s">
        <v>33</v>
      </c>
      <c r="K113" s="33" t="s">
        <v>40</v>
      </c>
      <c r="L113" s="35">
        <v>43868</v>
      </c>
      <c r="M113" s="107">
        <f>1016.4/1.21</f>
        <v>840</v>
      </c>
      <c r="N113" s="32">
        <v>21</v>
      </c>
    </row>
    <row r="114" spans="1:14" ht="30" x14ac:dyDescent="0.25">
      <c r="A114" s="6" t="s">
        <v>14</v>
      </c>
      <c r="B114" s="3" t="s">
        <v>15</v>
      </c>
      <c r="C114" s="6" t="s">
        <v>19</v>
      </c>
      <c r="D114" s="55">
        <v>2020</v>
      </c>
      <c r="E114" s="32" t="s">
        <v>80</v>
      </c>
      <c r="F114" s="31" t="s">
        <v>384</v>
      </c>
      <c r="G114" s="32" t="s">
        <v>385</v>
      </c>
      <c r="H114" s="108" t="s">
        <v>386</v>
      </c>
      <c r="I114" s="32" t="s">
        <v>17</v>
      </c>
      <c r="J114" s="33" t="s">
        <v>33</v>
      </c>
      <c r="K114" s="33" t="s">
        <v>152</v>
      </c>
      <c r="L114" s="35">
        <v>43844</v>
      </c>
      <c r="M114" s="107">
        <v>3445</v>
      </c>
      <c r="N114" s="32">
        <v>21</v>
      </c>
    </row>
    <row r="115" spans="1:14" ht="30" x14ac:dyDescent="0.25">
      <c r="A115" s="6" t="s">
        <v>14</v>
      </c>
      <c r="B115" s="3" t="s">
        <v>15</v>
      </c>
      <c r="C115" s="6" t="s">
        <v>16</v>
      </c>
      <c r="D115" s="55">
        <v>2020</v>
      </c>
      <c r="E115" s="32" t="s">
        <v>29</v>
      </c>
      <c r="F115" s="31" t="s">
        <v>387</v>
      </c>
      <c r="G115" s="32" t="s">
        <v>388</v>
      </c>
      <c r="H115" s="31" t="s">
        <v>389</v>
      </c>
      <c r="I115" s="32" t="s">
        <v>17</v>
      </c>
      <c r="J115" s="33" t="s">
        <v>18</v>
      </c>
      <c r="K115" s="33" t="s">
        <v>67</v>
      </c>
      <c r="L115" s="35">
        <v>44095</v>
      </c>
      <c r="M115" s="107">
        <v>53.64</v>
      </c>
      <c r="N115" s="32">
        <v>21</v>
      </c>
    </row>
    <row r="116" spans="1:14" ht="30" x14ac:dyDescent="0.25">
      <c r="A116" s="6" t="s">
        <v>14</v>
      </c>
      <c r="B116" s="3" t="s">
        <v>15</v>
      </c>
      <c r="C116" s="6" t="s">
        <v>16</v>
      </c>
      <c r="D116" s="55">
        <v>2020</v>
      </c>
      <c r="E116" s="32" t="s">
        <v>393</v>
      </c>
      <c r="F116" s="109" t="s">
        <v>390</v>
      </c>
      <c r="G116" s="32" t="s">
        <v>391</v>
      </c>
      <c r="H116" s="31" t="s">
        <v>392</v>
      </c>
      <c r="I116" s="32" t="s">
        <v>17</v>
      </c>
      <c r="J116" s="43" t="s">
        <v>33</v>
      </c>
      <c r="K116" s="32">
        <v>8118</v>
      </c>
      <c r="L116" s="35">
        <v>44147</v>
      </c>
      <c r="M116" s="110">
        <v>890</v>
      </c>
      <c r="N116" s="32">
        <v>21</v>
      </c>
    </row>
    <row r="117" spans="1:14" ht="30" x14ac:dyDescent="0.25">
      <c r="A117" s="6" t="s">
        <v>14</v>
      </c>
      <c r="B117" s="3" t="s">
        <v>15</v>
      </c>
      <c r="C117" s="6" t="s">
        <v>19</v>
      </c>
      <c r="D117" s="54">
        <v>2020</v>
      </c>
      <c r="E117" s="6" t="s">
        <v>397</v>
      </c>
      <c r="F117" s="97" t="s">
        <v>396</v>
      </c>
      <c r="G117" s="36" t="s">
        <v>394</v>
      </c>
      <c r="H117" s="106" t="s">
        <v>776</v>
      </c>
      <c r="I117" s="36" t="s">
        <v>17</v>
      </c>
      <c r="J117" s="36" t="s">
        <v>33</v>
      </c>
      <c r="K117" s="102" t="s">
        <v>395</v>
      </c>
      <c r="L117" s="8">
        <v>43872</v>
      </c>
      <c r="M117" s="84">
        <v>16110</v>
      </c>
      <c r="N117" s="6">
        <v>21</v>
      </c>
    </row>
    <row r="118" spans="1:14" ht="45" x14ac:dyDescent="0.25">
      <c r="A118" s="6" t="s">
        <v>14</v>
      </c>
      <c r="B118" s="3" t="s">
        <v>15</v>
      </c>
      <c r="C118" s="6" t="s">
        <v>19</v>
      </c>
      <c r="D118" s="54">
        <v>2020</v>
      </c>
      <c r="E118" s="6" t="s">
        <v>780</v>
      </c>
      <c r="F118" s="134" t="s">
        <v>779</v>
      </c>
      <c r="G118" s="44" t="s">
        <v>777</v>
      </c>
      <c r="H118" s="135" t="s">
        <v>778</v>
      </c>
      <c r="I118" s="135" t="s">
        <v>17</v>
      </c>
      <c r="J118" s="44" t="s">
        <v>18</v>
      </c>
      <c r="K118" s="44">
        <v>17001</v>
      </c>
      <c r="L118" s="8">
        <v>44161</v>
      </c>
      <c r="M118" s="84">
        <v>587.85</v>
      </c>
      <c r="N118" s="6">
        <v>21</v>
      </c>
    </row>
    <row r="119" spans="1:14" ht="30" x14ac:dyDescent="0.25">
      <c r="A119" s="6" t="s">
        <v>14</v>
      </c>
      <c r="B119" s="3" t="s">
        <v>15</v>
      </c>
      <c r="C119" s="6" t="s">
        <v>16</v>
      </c>
      <c r="D119" s="116">
        <v>2020</v>
      </c>
      <c r="E119" s="32" t="s">
        <v>402</v>
      </c>
      <c r="F119" s="31" t="s">
        <v>398</v>
      </c>
      <c r="G119" s="32" t="s">
        <v>399</v>
      </c>
      <c r="H119" s="31" t="s">
        <v>400</v>
      </c>
      <c r="I119" s="32" t="s">
        <v>17</v>
      </c>
      <c r="J119" s="33" t="s">
        <v>18</v>
      </c>
      <c r="K119" s="33" t="s">
        <v>67</v>
      </c>
      <c r="L119" s="35">
        <v>43928</v>
      </c>
      <c r="M119" s="107">
        <v>497.69</v>
      </c>
      <c r="N119" s="32">
        <v>4</v>
      </c>
    </row>
    <row r="120" spans="1:14" ht="30" x14ac:dyDescent="0.25">
      <c r="A120" s="6" t="s">
        <v>14</v>
      </c>
      <c r="B120" s="3" t="s">
        <v>15</v>
      </c>
      <c r="C120" s="6" t="s">
        <v>19</v>
      </c>
      <c r="D120" s="54">
        <v>2020</v>
      </c>
      <c r="E120" s="32" t="s">
        <v>402</v>
      </c>
      <c r="F120" s="31" t="s">
        <v>401</v>
      </c>
      <c r="G120" s="32" t="s">
        <v>399</v>
      </c>
      <c r="H120" s="31" t="s">
        <v>400</v>
      </c>
      <c r="I120" s="32" t="s">
        <v>17</v>
      </c>
      <c r="J120" s="33" t="s">
        <v>18</v>
      </c>
      <c r="K120" s="33" t="s">
        <v>67</v>
      </c>
      <c r="L120" s="35">
        <v>43928</v>
      </c>
      <c r="M120" s="107">
        <v>2464.8000000000002</v>
      </c>
      <c r="N120" s="32">
        <v>21</v>
      </c>
    </row>
    <row r="121" spans="1:14" ht="30" x14ac:dyDescent="0.25">
      <c r="A121" s="6" t="s">
        <v>14</v>
      </c>
      <c r="B121" s="3" t="s">
        <v>15</v>
      </c>
      <c r="C121" s="6" t="s">
        <v>19</v>
      </c>
      <c r="D121" s="54">
        <v>2020</v>
      </c>
      <c r="E121" s="32" t="s">
        <v>407</v>
      </c>
      <c r="F121" s="31" t="s">
        <v>403</v>
      </c>
      <c r="G121" s="32" t="s">
        <v>404</v>
      </c>
      <c r="H121" s="31" t="s">
        <v>405</v>
      </c>
      <c r="I121" s="32" t="s">
        <v>17</v>
      </c>
      <c r="J121" s="33" t="s">
        <v>33</v>
      </c>
      <c r="K121" s="33" t="s">
        <v>406</v>
      </c>
      <c r="L121" s="35">
        <v>44026</v>
      </c>
      <c r="M121" s="107">
        <v>653.23</v>
      </c>
      <c r="N121" s="32">
        <v>21</v>
      </c>
    </row>
    <row r="122" spans="1:14" ht="30" x14ac:dyDescent="0.25">
      <c r="A122" s="6" t="s">
        <v>14</v>
      </c>
      <c r="B122" s="3" t="s">
        <v>15</v>
      </c>
      <c r="C122" s="6" t="s">
        <v>19</v>
      </c>
      <c r="D122" s="54">
        <v>2020</v>
      </c>
      <c r="E122" s="32" t="s">
        <v>407</v>
      </c>
      <c r="F122" s="31" t="s">
        <v>403</v>
      </c>
      <c r="G122" s="32" t="s">
        <v>404</v>
      </c>
      <c r="H122" s="31" t="s">
        <v>405</v>
      </c>
      <c r="I122" s="32" t="s">
        <v>17</v>
      </c>
      <c r="J122" s="33" t="s">
        <v>33</v>
      </c>
      <c r="K122" s="33" t="s">
        <v>406</v>
      </c>
      <c r="L122" s="35">
        <v>44026</v>
      </c>
      <c r="M122" s="107">
        <v>92.06</v>
      </c>
      <c r="N122" s="32">
        <v>4</v>
      </c>
    </row>
    <row r="123" spans="1:14" ht="30" x14ac:dyDescent="0.25">
      <c r="A123" s="6" t="s">
        <v>14</v>
      </c>
      <c r="B123" s="3" t="s">
        <v>15</v>
      </c>
      <c r="C123" s="6" t="s">
        <v>16</v>
      </c>
      <c r="D123" s="54">
        <v>2020</v>
      </c>
      <c r="E123" s="32" t="s">
        <v>407</v>
      </c>
      <c r="F123" s="24" t="s">
        <v>408</v>
      </c>
      <c r="G123" s="32" t="s">
        <v>404</v>
      </c>
      <c r="H123" s="31" t="s">
        <v>405</v>
      </c>
      <c r="I123" s="32" t="s">
        <v>17</v>
      </c>
      <c r="J123" s="33" t="s">
        <v>33</v>
      </c>
      <c r="K123" s="33" t="s">
        <v>406</v>
      </c>
      <c r="L123" s="8">
        <v>44180</v>
      </c>
      <c r="M123" s="84">
        <v>2453.89</v>
      </c>
      <c r="N123" s="6">
        <v>21</v>
      </c>
    </row>
    <row r="124" spans="1:14" ht="30" x14ac:dyDescent="0.25">
      <c r="A124" s="6" t="s">
        <v>14</v>
      </c>
      <c r="B124" s="3" t="s">
        <v>15</v>
      </c>
      <c r="C124" s="6" t="s">
        <v>16</v>
      </c>
      <c r="D124" s="54">
        <v>2020</v>
      </c>
      <c r="E124" s="32" t="s">
        <v>407</v>
      </c>
      <c r="F124" s="31" t="s">
        <v>403</v>
      </c>
      <c r="G124" s="32" t="s">
        <v>409</v>
      </c>
      <c r="H124" s="31" t="s">
        <v>410</v>
      </c>
      <c r="I124" s="32" t="s">
        <v>17</v>
      </c>
      <c r="J124" s="33" t="s">
        <v>18</v>
      </c>
      <c r="K124" s="33" t="s">
        <v>67</v>
      </c>
      <c r="L124" s="35">
        <v>44026</v>
      </c>
      <c r="M124" s="107">
        <v>988.84</v>
      </c>
      <c r="N124" s="32">
        <v>21</v>
      </c>
    </row>
    <row r="125" spans="1:14" ht="30" x14ac:dyDescent="0.25">
      <c r="A125" s="6" t="s">
        <v>14</v>
      </c>
      <c r="B125" s="3" t="s">
        <v>15</v>
      </c>
      <c r="C125" s="6" t="s">
        <v>19</v>
      </c>
      <c r="D125" s="54">
        <v>2020</v>
      </c>
      <c r="E125" s="32" t="s">
        <v>414</v>
      </c>
      <c r="F125" s="82" t="s">
        <v>411</v>
      </c>
      <c r="G125" s="32" t="s">
        <v>412</v>
      </c>
      <c r="H125" s="31" t="s">
        <v>413</v>
      </c>
      <c r="I125" s="32" t="s">
        <v>17</v>
      </c>
      <c r="J125" s="43" t="s">
        <v>33</v>
      </c>
      <c r="K125" s="33" t="s">
        <v>40</v>
      </c>
      <c r="L125" s="35">
        <v>44186</v>
      </c>
      <c r="M125" s="110">
        <v>1600</v>
      </c>
      <c r="N125" s="32">
        <v>21</v>
      </c>
    </row>
    <row r="126" spans="1:14" ht="49.5" customHeight="1" x14ac:dyDescent="0.25">
      <c r="A126" s="6" t="s">
        <v>14</v>
      </c>
      <c r="B126" s="3" t="s">
        <v>15</v>
      </c>
      <c r="C126" s="6" t="s">
        <v>19</v>
      </c>
      <c r="D126" s="54">
        <v>2020</v>
      </c>
      <c r="E126" s="32" t="s">
        <v>41</v>
      </c>
      <c r="F126" s="31" t="s">
        <v>415</v>
      </c>
      <c r="G126" s="32" t="s">
        <v>416</v>
      </c>
      <c r="H126" s="31" t="s">
        <v>417</v>
      </c>
      <c r="I126" s="32" t="s">
        <v>17</v>
      </c>
      <c r="J126" s="43" t="s">
        <v>18</v>
      </c>
      <c r="K126" s="104">
        <v>17079</v>
      </c>
      <c r="L126" s="35">
        <v>44166</v>
      </c>
      <c r="M126" s="110">
        <v>330</v>
      </c>
      <c r="N126" s="32">
        <v>0</v>
      </c>
    </row>
    <row r="127" spans="1:14" ht="30" x14ac:dyDescent="0.25">
      <c r="A127" s="6" t="s">
        <v>14</v>
      </c>
      <c r="B127" s="3" t="s">
        <v>15</v>
      </c>
      <c r="C127" s="6" t="s">
        <v>19</v>
      </c>
      <c r="D127" s="54">
        <v>2020</v>
      </c>
      <c r="E127" s="32" t="s">
        <v>80</v>
      </c>
      <c r="F127" s="31" t="s">
        <v>418</v>
      </c>
      <c r="G127" s="32" t="s">
        <v>419</v>
      </c>
      <c r="H127" s="31" t="s">
        <v>420</v>
      </c>
      <c r="I127" s="32" t="s">
        <v>17</v>
      </c>
      <c r="J127" s="33" t="s">
        <v>18</v>
      </c>
      <c r="K127" s="33" t="s">
        <v>67</v>
      </c>
      <c r="L127" s="35">
        <v>43868</v>
      </c>
      <c r="M127" s="107">
        <f>302.5/1.21</f>
        <v>250</v>
      </c>
      <c r="N127" s="32">
        <v>21</v>
      </c>
    </row>
    <row r="128" spans="1:14" ht="30" x14ac:dyDescent="0.25">
      <c r="A128" s="6" t="s">
        <v>14</v>
      </c>
      <c r="B128" s="3" t="s">
        <v>15</v>
      </c>
      <c r="C128" s="6" t="s">
        <v>19</v>
      </c>
      <c r="D128" s="54">
        <v>2020</v>
      </c>
      <c r="E128" s="32" t="s">
        <v>76</v>
      </c>
      <c r="F128" s="31" t="s">
        <v>421</v>
      </c>
      <c r="G128" s="32" t="s">
        <v>422</v>
      </c>
      <c r="H128" s="31" t="s">
        <v>423</v>
      </c>
      <c r="I128" s="32" t="s">
        <v>17</v>
      </c>
      <c r="J128" s="33" t="s">
        <v>18</v>
      </c>
      <c r="K128" s="33" t="s">
        <v>424</v>
      </c>
      <c r="L128" s="35">
        <v>44026</v>
      </c>
      <c r="M128" s="107">
        <v>165.28</v>
      </c>
      <c r="N128" s="32">
        <v>21</v>
      </c>
    </row>
    <row r="129" spans="1:14" ht="75" x14ac:dyDescent="0.25">
      <c r="A129" s="6" t="s">
        <v>14</v>
      </c>
      <c r="B129" s="3" t="s">
        <v>15</v>
      </c>
      <c r="C129" s="6" t="s">
        <v>19</v>
      </c>
      <c r="D129" s="55">
        <v>2020</v>
      </c>
      <c r="E129" s="6" t="s">
        <v>427</v>
      </c>
      <c r="F129" s="24" t="s">
        <v>426</v>
      </c>
      <c r="G129" s="44" t="s">
        <v>425</v>
      </c>
      <c r="H129" s="24" t="s">
        <v>781</v>
      </c>
      <c r="I129" s="44" t="s">
        <v>17</v>
      </c>
      <c r="J129" s="44" t="s">
        <v>18</v>
      </c>
      <c r="K129" s="51" t="s">
        <v>25</v>
      </c>
      <c r="L129" s="8">
        <v>43816</v>
      </c>
      <c r="M129" s="117">
        <v>14054</v>
      </c>
      <c r="N129" s="6">
        <v>21</v>
      </c>
    </row>
    <row r="130" spans="1:14" ht="30" x14ac:dyDescent="0.25">
      <c r="A130" s="6" t="s">
        <v>14</v>
      </c>
      <c r="B130" s="3" t="s">
        <v>15</v>
      </c>
      <c r="C130" s="6" t="s">
        <v>16</v>
      </c>
      <c r="D130" s="54">
        <v>2020</v>
      </c>
      <c r="E130" s="6" t="s">
        <v>432</v>
      </c>
      <c r="F130" s="97" t="s">
        <v>431</v>
      </c>
      <c r="G130" s="36" t="s">
        <v>428</v>
      </c>
      <c r="H130" s="97" t="s">
        <v>429</v>
      </c>
      <c r="I130" s="36" t="s">
        <v>17</v>
      </c>
      <c r="J130" s="36" t="s">
        <v>18</v>
      </c>
      <c r="K130" s="102" t="s">
        <v>430</v>
      </c>
      <c r="L130" s="8">
        <v>44124</v>
      </c>
      <c r="M130" s="103">
        <v>12325.95</v>
      </c>
      <c r="N130" s="6">
        <v>21</v>
      </c>
    </row>
    <row r="131" spans="1:14" ht="30" x14ac:dyDescent="0.25">
      <c r="A131" s="6" t="s">
        <v>14</v>
      </c>
      <c r="B131" s="3" t="s">
        <v>15</v>
      </c>
      <c r="C131" s="6" t="s">
        <v>16</v>
      </c>
      <c r="D131" s="54">
        <v>2020</v>
      </c>
      <c r="E131" s="32" t="s">
        <v>436</v>
      </c>
      <c r="F131" s="31" t="s">
        <v>433</v>
      </c>
      <c r="G131" s="32" t="s">
        <v>434</v>
      </c>
      <c r="H131" s="31" t="s">
        <v>435</v>
      </c>
      <c r="I131" s="32" t="s">
        <v>17</v>
      </c>
      <c r="J131" s="33" t="s">
        <v>18</v>
      </c>
      <c r="K131" s="33" t="s">
        <v>25</v>
      </c>
      <c r="L131" s="35">
        <v>43873</v>
      </c>
      <c r="M131" s="107">
        <v>1358.79</v>
      </c>
      <c r="N131" s="32">
        <v>21</v>
      </c>
    </row>
    <row r="132" spans="1:14" ht="30" x14ac:dyDescent="0.25">
      <c r="A132" s="6" t="s">
        <v>14</v>
      </c>
      <c r="B132" s="3" t="s">
        <v>15</v>
      </c>
      <c r="C132" s="6" t="s">
        <v>16</v>
      </c>
      <c r="D132" s="54">
        <v>2020</v>
      </c>
      <c r="E132" s="32" t="s">
        <v>439</v>
      </c>
      <c r="F132" s="31" t="s">
        <v>437</v>
      </c>
      <c r="G132" s="32" t="s">
        <v>434</v>
      </c>
      <c r="H132" s="31" t="s">
        <v>438</v>
      </c>
      <c r="I132" s="32" t="s">
        <v>17</v>
      </c>
      <c r="J132" s="33" t="s">
        <v>18</v>
      </c>
      <c r="K132" s="33" t="s">
        <v>25</v>
      </c>
      <c r="L132" s="35">
        <v>43900</v>
      </c>
      <c r="M132" s="107">
        <v>940</v>
      </c>
      <c r="N132" s="32">
        <v>21</v>
      </c>
    </row>
    <row r="133" spans="1:14" ht="30" x14ac:dyDescent="0.25">
      <c r="A133" s="6" t="s">
        <v>14</v>
      </c>
      <c r="B133" s="3" t="s">
        <v>15</v>
      </c>
      <c r="C133" s="6" t="s">
        <v>16</v>
      </c>
      <c r="D133" s="54">
        <v>2020</v>
      </c>
      <c r="E133" s="32" t="s">
        <v>441</v>
      </c>
      <c r="F133" s="31" t="s">
        <v>440</v>
      </c>
      <c r="G133" s="32" t="s">
        <v>434</v>
      </c>
      <c r="H133" s="31" t="s">
        <v>438</v>
      </c>
      <c r="I133" s="32" t="s">
        <v>17</v>
      </c>
      <c r="J133" s="33" t="s">
        <v>18</v>
      </c>
      <c r="K133" s="33" t="s">
        <v>25</v>
      </c>
      <c r="L133" s="35">
        <v>43914</v>
      </c>
      <c r="M133" s="107">
        <v>2900</v>
      </c>
      <c r="N133" s="32">
        <v>21</v>
      </c>
    </row>
    <row r="134" spans="1:14" ht="30" x14ac:dyDescent="0.25">
      <c r="A134" s="6" t="s">
        <v>14</v>
      </c>
      <c r="B134" s="3" t="s">
        <v>15</v>
      </c>
      <c r="C134" s="6" t="s">
        <v>16</v>
      </c>
      <c r="D134" s="54">
        <v>2020</v>
      </c>
      <c r="E134" s="4" t="s">
        <v>29</v>
      </c>
      <c r="F134" s="31" t="s">
        <v>442</v>
      </c>
      <c r="G134" s="32" t="s">
        <v>434</v>
      </c>
      <c r="H134" s="31" t="s">
        <v>438</v>
      </c>
      <c r="I134" s="32" t="s">
        <v>17</v>
      </c>
      <c r="J134" s="33" t="s">
        <v>18</v>
      </c>
      <c r="K134" s="33" t="s">
        <v>25</v>
      </c>
      <c r="L134" s="35">
        <v>44029</v>
      </c>
      <c r="M134" s="107">
        <v>153</v>
      </c>
      <c r="N134" s="32">
        <v>21</v>
      </c>
    </row>
    <row r="135" spans="1:14" ht="30" x14ac:dyDescent="0.25">
      <c r="A135" s="6" t="s">
        <v>14</v>
      </c>
      <c r="B135" s="3" t="s">
        <v>15</v>
      </c>
      <c r="C135" s="6" t="s">
        <v>19</v>
      </c>
      <c r="D135" s="54">
        <v>2020</v>
      </c>
      <c r="E135" s="4" t="s">
        <v>29</v>
      </c>
      <c r="F135" s="31" t="s">
        <v>443</v>
      </c>
      <c r="G135" s="32" t="s">
        <v>434</v>
      </c>
      <c r="H135" s="31" t="s">
        <v>438</v>
      </c>
      <c r="I135" s="32" t="s">
        <v>17</v>
      </c>
      <c r="J135" s="33" t="s">
        <v>18</v>
      </c>
      <c r="K135" s="33" t="s">
        <v>25</v>
      </c>
      <c r="L135" s="35">
        <v>44029</v>
      </c>
      <c r="M135" s="107">
        <v>96</v>
      </c>
      <c r="N135" s="32">
        <v>21</v>
      </c>
    </row>
    <row r="136" spans="1:14" ht="30" x14ac:dyDescent="0.25">
      <c r="A136" s="6" t="s">
        <v>14</v>
      </c>
      <c r="B136" s="3" t="s">
        <v>15</v>
      </c>
      <c r="C136" s="6" t="s">
        <v>19</v>
      </c>
      <c r="D136" s="54">
        <v>2020</v>
      </c>
      <c r="E136" s="4" t="s">
        <v>29</v>
      </c>
      <c r="F136" s="31" t="s">
        <v>444</v>
      </c>
      <c r="G136" s="32" t="s">
        <v>434</v>
      </c>
      <c r="H136" s="31" t="s">
        <v>438</v>
      </c>
      <c r="I136" s="32" t="s">
        <v>17</v>
      </c>
      <c r="J136" s="33" t="s">
        <v>18</v>
      </c>
      <c r="K136" s="33" t="s">
        <v>25</v>
      </c>
      <c r="L136" s="35">
        <v>44029</v>
      </c>
      <c r="M136" s="107">
        <v>192</v>
      </c>
      <c r="N136" s="32">
        <v>21</v>
      </c>
    </row>
    <row r="137" spans="1:14" ht="30" x14ac:dyDescent="0.25">
      <c r="A137" s="6" t="s">
        <v>14</v>
      </c>
      <c r="B137" s="3" t="s">
        <v>15</v>
      </c>
      <c r="C137" s="6" t="s">
        <v>19</v>
      </c>
      <c r="D137" s="54">
        <v>2020</v>
      </c>
      <c r="E137" s="4" t="s">
        <v>29</v>
      </c>
      <c r="F137" s="31" t="s">
        <v>445</v>
      </c>
      <c r="G137" s="32" t="s">
        <v>434</v>
      </c>
      <c r="H137" s="31" t="s">
        <v>438</v>
      </c>
      <c r="I137" s="32" t="s">
        <v>17</v>
      </c>
      <c r="J137" s="33" t="s">
        <v>18</v>
      </c>
      <c r="K137" s="33" t="s">
        <v>25</v>
      </c>
      <c r="L137" s="35">
        <v>44029</v>
      </c>
      <c r="M137" s="107">
        <v>234</v>
      </c>
      <c r="N137" s="32">
        <v>21</v>
      </c>
    </row>
    <row r="138" spans="1:14" ht="30" x14ac:dyDescent="0.25">
      <c r="A138" s="6" t="s">
        <v>14</v>
      </c>
      <c r="B138" s="3" t="s">
        <v>15</v>
      </c>
      <c r="C138" s="6" t="s">
        <v>19</v>
      </c>
      <c r="D138" s="54">
        <v>2020</v>
      </c>
      <c r="E138" s="4" t="s">
        <v>29</v>
      </c>
      <c r="F138" s="31" t="s">
        <v>446</v>
      </c>
      <c r="G138" s="32" t="s">
        <v>434</v>
      </c>
      <c r="H138" s="31" t="s">
        <v>438</v>
      </c>
      <c r="I138" s="32" t="s">
        <v>17</v>
      </c>
      <c r="J138" s="33" t="s">
        <v>18</v>
      </c>
      <c r="K138" s="33" t="s">
        <v>25</v>
      </c>
      <c r="L138" s="35">
        <v>44029</v>
      </c>
      <c r="M138" s="107">
        <v>814.33</v>
      </c>
      <c r="N138" s="32">
        <v>21</v>
      </c>
    </row>
    <row r="139" spans="1:14" ht="30" x14ac:dyDescent="0.25">
      <c r="A139" s="6" t="s">
        <v>14</v>
      </c>
      <c r="B139" s="3" t="s">
        <v>15</v>
      </c>
      <c r="C139" s="6" t="s">
        <v>16</v>
      </c>
      <c r="D139" s="54">
        <v>2020</v>
      </c>
      <c r="E139" s="4" t="s">
        <v>29</v>
      </c>
      <c r="F139" s="31" t="s">
        <v>447</v>
      </c>
      <c r="G139" s="32" t="s">
        <v>434</v>
      </c>
      <c r="H139" s="31" t="s">
        <v>438</v>
      </c>
      <c r="I139" s="32" t="s">
        <v>17</v>
      </c>
      <c r="J139" s="33" t="s">
        <v>18</v>
      </c>
      <c r="K139" s="33" t="s">
        <v>25</v>
      </c>
      <c r="L139" s="35">
        <v>44029</v>
      </c>
      <c r="M139" s="107">
        <v>726.3</v>
      </c>
      <c r="N139" s="32">
        <v>21</v>
      </c>
    </row>
    <row r="140" spans="1:14" ht="30" x14ac:dyDescent="0.25">
      <c r="A140" s="6" t="s">
        <v>14</v>
      </c>
      <c r="B140" s="3" t="s">
        <v>15</v>
      </c>
      <c r="C140" s="6" t="s">
        <v>16</v>
      </c>
      <c r="D140" s="54">
        <v>2020</v>
      </c>
      <c r="E140" s="4" t="s">
        <v>29</v>
      </c>
      <c r="F140" s="31" t="s">
        <v>448</v>
      </c>
      <c r="G140" s="32" t="s">
        <v>434</v>
      </c>
      <c r="H140" s="31" t="s">
        <v>449</v>
      </c>
      <c r="I140" s="32" t="s">
        <v>17</v>
      </c>
      <c r="J140" s="33" t="s">
        <v>18</v>
      </c>
      <c r="K140" s="33" t="s">
        <v>25</v>
      </c>
      <c r="L140" s="35">
        <v>44123</v>
      </c>
      <c r="M140" s="107">
        <v>932.47</v>
      </c>
      <c r="N140" s="32">
        <v>21</v>
      </c>
    </row>
    <row r="141" spans="1:14" ht="30" x14ac:dyDescent="0.25">
      <c r="A141" s="6" t="s">
        <v>14</v>
      </c>
      <c r="B141" s="3" t="s">
        <v>15</v>
      </c>
      <c r="C141" s="6" t="s">
        <v>19</v>
      </c>
      <c r="D141" s="54">
        <v>2020</v>
      </c>
      <c r="E141" s="4" t="s">
        <v>29</v>
      </c>
      <c r="F141" s="31" t="s">
        <v>450</v>
      </c>
      <c r="G141" s="32" t="s">
        <v>434</v>
      </c>
      <c r="H141" s="31" t="s">
        <v>449</v>
      </c>
      <c r="I141" s="32" t="s">
        <v>17</v>
      </c>
      <c r="J141" s="33" t="s">
        <v>18</v>
      </c>
      <c r="K141" s="33" t="s">
        <v>25</v>
      </c>
      <c r="L141" s="35">
        <v>44123</v>
      </c>
      <c r="M141" s="107">
        <v>81.754000000000005</v>
      </c>
      <c r="N141" s="32">
        <v>21</v>
      </c>
    </row>
    <row r="142" spans="1:14" ht="30" x14ac:dyDescent="0.25">
      <c r="A142" s="6" t="s">
        <v>14</v>
      </c>
      <c r="B142" s="3" t="s">
        <v>15</v>
      </c>
      <c r="C142" s="6" t="s">
        <v>16</v>
      </c>
      <c r="D142" s="54">
        <v>2020</v>
      </c>
      <c r="E142" s="4" t="s">
        <v>29</v>
      </c>
      <c r="F142" s="31" t="s">
        <v>451</v>
      </c>
      <c r="G142" s="32" t="s">
        <v>434</v>
      </c>
      <c r="H142" s="31" t="s">
        <v>449</v>
      </c>
      <c r="I142" s="32" t="s">
        <v>17</v>
      </c>
      <c r="J142" s="33" t="s">
        <v>18</v>
      </c>
      <c r="K142" s="33" t="s">
        <v>25</v>
      </c>
      <c r="L142" s="35">
        <v>44123</v>
      </c>
      <c r="M142" s="107">
        <v>230.7</v>
      </c>
      <c r="N142" s="32">
        <v>21</v>
      </c>
    </row>
    <row r="143" spans="1:14" ht="30" x14ac:dyDescent="0.25">
      <c r="A143" s="6" t="s">
        <v>14</v>
      </c>
      <c r="B143" s="3" t="s">
        <v>15</v>
      </c>
      <c r="C143" s="6" t="s">
        <v>19</v>
      </c>
      <c r="D143" s="54">
        <v>2020</v>
      </c>
      <c r="E143" s="4" t="s">
        <v>29</v>
      </c>
      <c r="F143" s="31" t="s">
        <v>452</v>
      </c>
      <c r="G143" s="32" t="s">
        <v>434</v>
      </c>
      <c r="H143" s="31" t="s">
        <v>449</v>
      </c>
      <c r="I143" s="32" t="s">
        <v>17</v>
      </c>
      <c r="J143" s="33" t="s">
        <v>18</v>
      </c>
      <c r="K143" s="33" t="s">
        <v>25</v>
      </c>
      <c r="L143" s="35">
        <v>44123</v>
      </c>
      <c r="M143" s="107">
        <v>76.260000000000005</v>
      </c>
      <c r="N143" s="32">
        <v>21</v>
      </c>
    </row>
    <row r="144" spans="1:14" ht="30" x14ac:dyDescent="0.25">
      <c r="A144" s="6" t="s">
        <v>14</v>
      </c>
      <c r="B144" s="3" t="s">
        <v>15</v>
      </c>
      <c r="C144" s="6" t="s">
        <v>16</v>
      </c>
      <c r="D144" s="54">
        <v>2020</v>
      </c>
      <c r="E144" s="4" t="s">
        <v>29</v>
      </c>
      <c r="F144" s="31" t="s">
        <v>453</v>
      </c>
      <c r="G144" s="32" t="s">
        <v>434</v>
      </c>
      <c r="H144" s="31" t="s">
        <v>449</v>
      </c>
      <c r="I144" s="32" t="s">
        <v>17</v>
      </c>
      <c r="J144" s="33" t="s">
        <v>18</v>
      </c>
      <c r="K144" s="33" t="s">
        <v>25</v>
      </c>
      <c r="L144" s="35">
        <v>44126</v>
      </c>
      <c r="M144" s="107">
        <v>95</v>
      </c>
      <c r="N144" s="32">
        <v>21</v>
      </c>
    </row>
    <row r="145" spans="1:15" ht="30" x14ac:dyDescent="0.25">
      <c r="A145" s="6" t="s">
        <v>14</v>
      </c>
      <c r="B145" s="3" t="s">
        <v>15</v>
      </c>
      <c r="C145" s="6" t="s">
        <v>19</v>
      </c>
      <c r="D145" s="54">
        <v>2020</v>
      </c>
      <c r="E145" s="32" t="s">
        <v>156</v>
      </c>
      <c r="F145" s="109" t="s">
        <v>454</v>
      </c>
      <c r="G145" s="32" t="s">
        <v>434</v>
      </c>
      <c r="H145" s="31" t="s">
        <v>438</v>
      </c>
      <c r="I145" s="32" t="s">
        <v>17</v>
      </c>
      <c r="J145" s="43" t="s">
        <v>18</v>
      </c>
      <c r="K145" s="32">
        <v>17150</v>
      </c>
      <c r="L145" s="35">
        <v>44175</v>
      </c>
      <c r="M145" s="110">
        <v>663.88</v>
      </c>
      <c r="N145" s="32">
        <v>21</v>
      </c>
    </row>
    <row r="146" spans="1:15" ht="30" x14ac:dyDescent="0.25">
      <c r="A146" s="6" t="s">
        <v>14</v>
      </c>
      <c r="B146" s="3" t="s">
        <v>15</v>
      </c>
      <c r="C146" s="6" t="s">
        <v>16</v>
      </c>
      <c r="D146" s="54">
        <v>2020</v>
      </c>
      <c r="E146" s="32" t="s">
        <v>156</v>
      </c>
      <c r="F146" s="82" t="s">
        <v>455</v>
      </c>
      <c r="G146" s="32" t="s">
        <v>434</v>
      </c>
      <c r="H146" s="31" t="s">
        <v>435</v>
      </c>
      <c r="I146" s="32" t="s">
        <v>17</v>
      </c>
      <c r="J146" s="43" t="s">
        <v>18</v>
      </c>
      <c r="K146" s="32">
        <v>17150</v>
      </c>
      <c r="L146" s="35">
        <v>44179</v>
      </c>
      <c r="M146" s="89">
        <v>1301.21</v>
      </c>
      <c r="N146" s="32">
        <v>21</v>
      </c>
    </row>
    <row r="147" spans="1:15" ht="30" x14ac:dyDescent="0.25">
      <c r="A147" s="6" t="s">
        <v>14</v>
      </c>
      <c r="B147" s="3" t="s">
        <v>15</v>
      </c>
      <c r="C147" s="6" t="s">
        <v>16</v>
      </c>
      <c r="D147" s="54">
        <v>2020</v>
      </c>
      <c r="E147" s="32" t="s">
        <v>459</v>
      </c>
      <c r="F147" s="31" t="s">
        <v>456</v>
      </c>
      <c r="G147" s="32" t="s">
        <v>457</v>
      </c>
      <c r="H147" s="31" t="s">
        <v>458</v>
      </c>
      <c r="I147" s="32" t="s">
        <v>17</v>
      </c>
      <c r="J147" s="43" t="s">
        <v>18</v>
      </c>
      <c r="K147" s="104">
        <v>17150</v>
      </c>
      <c r="L147" s="112">
        <v>44162</v>
      </c>
      <c r="M147" s="119">
        <v>1235.06</v>
      </c>
      <c r="N147" s="32">
        <v>21</v>
      </c>
      <c r="O147" s="32"/>
    </row>
    <row r="148" spans="1:15" ht="30" x14ac:dyDescent="0.25">
      <c r="A148" s="6" t="s">
        <v>14</v>
      </c>
      <c r="B148" s="3" t="s">
        <v>15</v>
      </c>
      <c r="C148" s="6" t="s">
        <v>16</v>
      </c>
      <c r="D148" s="54">
        <v>2020</v>
      </c>
      <c r="E148" s="32" t="s">
        <v>459</v>
      </c>
      <c r="F148" s="31" t="s">
        <v>460</v>
      </c>
      <c r="G148" s="32" t="s">
        <v>457</v>
      </c>
      <c r="H148" s="109" t="s">
        <v>458</v>
      </c>
      <c r="I148" s="32" t="s">
        <v>17</v>
      </c>
      <c r="J148" s="43" t="s">
        <v>18</v>
      </c>
      <c r="K148" s="32">
        <v>17150</v>
      </c>
      <c r="L148" s="35">
        <v>44162</v>
      </c>
      <c r="M148" s="105" t="s">
        <v>461</v>
      </c>
      <c r="N148" s="32">
        <v>21</v>
      </c>
    </row>
    <row r="149" spans="1:15" ht="30" x14ac:dyDescent="0.25">
      <c r="A149" s="6" t="s">
        <v>14</v>
      </c>
      <c r="B149" s="3" t="s">
        <v>15</v>
      </c>
      <c r="C149" s="6" t="s">
        <v>16</v>
      </c>
      <c r="D149" s="54">
        <v>2020</v>
      </c>
      <c r="E149" s="32" t="s">
        <v>464</v>
      </c>
      <c r="F149" s="109" t="s">
        <v>462</v>
      </c>
      <c r="G149" s="118" t="s">
        <v>457</v>
      </c>
      <c r="H149" s="109" t="s">
        <v>458</v>
      </c>
      <c r="I149" s="32" t="s">
        <v>17</v>
      </c>
      <c r="J149" s="118" t="s">
        <v>463</v>
      </c>
      <c r="K149" s="118">
        <v>17150</v>
      </c>
      <c r="L149" s="112">
        <v>44175</v>
      </c>
      <c r="M149" s="113">
        <v>1392.56</v>
      </c>
      <c r="N149" s="118">
        <v>21</v>
      </c>
    </row>
    <row r="150" spans="1:15" ht="30" x14ac:dyDescent="0.25">
      <c r="A150" s="6" t="s">
        <v>14</v>
      </c>
      <c r="B150" s="3" t="s">
        <v>15</v>
      </c>
      <c r="C150" s="6" t="s">
        <v>16</v>
      </c>
      <c r="D150" s="54">
        <v>2020</v>
      </c>
      <c r="E150" s="32" t="s">
        <v>465</v>
      </c>
      <c r="F150" s="31" t="s">
        <v>456</v>
      </c>
      <c r="G150" s="32" t="s">
        <v>457</v>
      </c>
      <c r="H150" s="31" t="s">
        <v>458</v>
      </c>
      <c r="I150" s="32" t="s">
        <v>17</v>
      </c>
      <c r="J150" s="33" t="s">
        <v>18</v>
      </c>
      <c r="K150" s="33" t="s">
        <v>25</v>
      </c>
      <c r="L150" s="35">
        <v>43900</v>
      </c>
      <c r="M150" s="107">
        <v>1155.9000000000001</v>
      </c>
      <c r="N150" s="32">
        <v>21</v>
      </c>
    </row>
    <row r="151" spans="1:15" ht="30" x14ac:dyDescent="0.25">
      <c r="A151" s="6" t="s">
        <v>14</v>
      </c>
      <c r="B151" s="3" t="s">
        <v>15</v>
      </c>
      <c r="C151" s="6" t="s">
        <v>19</v>
      </c>
      <c r="D151" s="54">
        <v>2020</v>
      </c>
      <c r="E151" s="32" t="s">
        <v>469</v>
      </c>
      <c r="F151" s="31" t="s">
        <v>466</v>
      </c>
      <c r="G151" s="32" t="s">
        <v>457</v>
      </c>
      <c r="H151" s="31" t="s">
        <v>458</v>
      </c>
      <c r="I151" s="32" t="s">
        <v>17</v>
      </c>
      <c r="J151" s="33" t="s">
        <v>18</v>
      </c>
      <c r="K151" s="33" t="s">
        <v>25</v>
      </c>
      <c r="L151" s="35">
        <v>44053</v>
      </c>
      <c r="M151" s="107">
        <v>716.61</v>
      </c>
      <c r="N151" s="32">
        <v>21</v>
      </c>
    </row>
    <row r="152" spans="1:15" ht="30" x14ac:dyDescent="0.25">
      <c r="A152" s="6" t="s">
        <v>14</v>
      </c>
      <c r="B152" s="3" t="s">
        <v>15</v>
      </c>
      <c r="C152" s="6" t="s">
        <v>19</v>
      </c>
      <c r="D152" s="54">
        <v>2020</v>
      </c>
      <c r="E152" s="32" t="s">
        <v>469</v>
      </c>
      <c r="F152" s="31" t="s">
        <v>467</v>
      </c>
      <c r="G152" s="32" t="s">
        <v>457</v>
      </c>
      <c r="H152" s="31" t="s">
        <v>458</v>
      </c>
      <c r="I152" s="32" t="s">
        <v>17</v>
      </c>
      <c r="J152" s="33" t="s">
        <v>18</v>
      </c>
      <c r="K152" s="33" t="s">
        <v>25</v>
      </c>
      <c r="L152" s="35">
        <v>44053</v>
      </c>
      <c r="M152" s="107">
        <v>1011.8</v>
      </c>
      <c r="N152" s="32">
        <v>21</v>
      </c>
    </row>
    <row r="153" spans="1:15" ht="30" x14ac:dyDescent="0.25">
      <c r="A153" s="6" t="s">
        <v>14</v>
      </c>
      <c r="B153" s="3" t="s">
        <v>15</v>
      </c>
      <c r="C153" s="6" t="s">
        <v>19</v>
      </c>
      <c r="D153" s="54">
        <v>2020</v>
      </c>
      <c r="E153" s="32" t="s">
        <v>470</v>
      </c>
      <c r="F153" s="31" t="s">
        <v>468</v>
      </c>
      <c r="G153" s="32" t="s">
        <v>457</v>
      </c>
      <c r="H153" s="31" t="s">
        <v>458</v>
      </c>
      <c r="I153" s="32" t="s">
        <v>17</v>
      </c>
      <c r="J153" s="33" t="s">
        <v>18</v>
      </c>
      <c r="K153" s="33" t="s">
        <v>25</v>
      </c>
      <c r="L153" s="35">
        <v>44053</v>
      </c>
      <c r="M153" s="107">
        <v>1219.74</v>
      </c>
      <c r="N153" s="32">
        <v>21</v>
      </c>
    </row>
    <row r="154" spans="1:15" ht="30" x14ac:dyDescent="0.25">
      <c r="A154" s="6" t="s">
        <v>14</v>
      </c>
      <c r="B154" s="3" t="s">
        <v>15</v>
      </c>
      <c r="C154" s="6" t="s">
        <v>19</v>
      </c>
      <c r="D154" s="54">
        <v>2020</v>
      </c>
      <c r="E154" s="32" t="s">
        <v>68</v>
      </c>
      <c r="F154" s="31" t="s">
        <v>471</v>
      </c>
      <c r="G154" s="32" t="s">
        <v>472</v>
      </c>
      <c r="H154" s="31" t="s">
        <v>473</v>
      </c>
      <c r="I154" s="32" t="s">
        <v>17</v>
      </c>
      <c r="J154" s="33" t="s">
        <v>18</v>
      </c>
      <c r="K154" s="33" t="s">
        <v>179</v>
      </c>
      <c r="L154" s="35">
        <v>44132</v>
      </c>
      <c r="M154" s="107">
        <v>4278</v>
      </c>
      <c r="N154" s="32">
        <v>0</v>
      </c>
    </row>
    <row r="155" spans="1:15" ht="30" x14ac:dyDescent="0.25">
      <c r="A155" s="6" t="s">
        <v>14</v>
      </c>
      <c r="B155" s="3" t="s">
        <v>15</v>
      </c>
      <c r="C155" s="6" t="s">
        <v>19</v>
      </c>
      <c r="D155" s="54">
        <v>2020</v>
      </c>
      <c r="E155" s="32" t="s">
        <v>80</v>
      </c>
      <c r="F155" s="31" t="s">
        <v>474</v>
      </c>
      <c r="G155" s="32" t="s">
        <v>475</v>
      </c>
      <c r="H155" s="31" t="s">
        <v>476</v>
      </c>
      <c r="I155" s="32" t="s">
        <v>17</v>
      </c>
      <c r="J155" s="33" t="s">
        <v>18</v>
      </c>
      <c r="K155" s="33" t="s">
        <v>67</v>
      </c>
      <c r="L155" s="35">
        <v>43880</v>
      </c>
      <c r="M155" s="107">
        <v>353</v>
      </c>
      <c r="N155" s="32">
        <v>0</v>
      </c>
    </row>
    <row r="156" spans="1:15" ht="30" x14ac:dyDescent="0.25">
      <c r="A156" s="6" t="s">
        <v>14</v>
      </c>
      <c r="B156" s="3" t="s">
        <v>15</v>
      </c>
      <c r="C156" s="6" t="s">
        <v>19</v>
      </c>
      <c r="D156" s="54">
        <v>2020</v>
      </c>
      <c r="E156" s="32" t="s">
        <v>76</v>
      </c>
      <c r="F156" s="31" t="s">
        <v>477</v>
      </c>
      <c r="G156" s="32" t="s">
        <v>478</v>
      </c>
      <c r="H156" s="31" t="s">
        <v>479</v>
      </c>
      <c r="I156" s="32" t="s">
        <v>17</v>
      </c>
      <c r="J156" s="33" t="s">
        <v>18</v>
      </c>
      <c r="K156" s="33" t="s">
        <v>480</v>
      </c>
      <c r="L156" s="35">
        <v>44026</v>
      </c>
      <c r="M156" s="107">
        <v>230</v>
      </c>
      <c r="N156" s="32">
        <v>10</v>
      </c>
    </row>
    <row r="157" spans="1:15" ht="30" x14ac:dyDescent="0.25">
      <c r="A157" s="6" t="s">
        <v>14</v>
      </c>
      <c r="B157" s="3" t="s">
        <v>15</v>
      </c>
      <c r="C157" s="6" t="s">
        <v>19</v>
      </c>
      <c r="D157" s="54">
        <v>2020</v>
      </c>
      <c r="E157" s="32" t="s">
        <v>80</v>
      </c>
      <c r="F157" s="31" t="s">
        <v>481</v>
      </c>
      <c r="G157" s="23" t="s">
        <v>482</v>
      </c>
      <c r="H157" s="31" t="s">
        <v>483</v>
      </c>
      <c r="I157" s="32" t="s">
        <v>17</v>
      </c>
      <c r="J157" s="33" t="s">
        <v>484</v>
      </c>
      <c r="K157" s="33" t="s">
        <v>485</v>
      </c>
      <c r="L157" s="35">
        <v>43868</v>
      </c>
      <c r="M157" s="107">
        <f>665.5/1.21</f>
        <v>550</v>
      </c>
      <c r="N157" s="32">
        <v>21</v>
      </c>
    </row>
    <row r="158" spans="1:15" ht="30" x14ac:dyDescent="0.25">
      <c r="A158" s="6" t="s">
        <v>14</v>
      </c>
      <c r="B158" s="3" t="s">
        <v>15</v>
      </c>
      <c r="C158" s="6" t="s">
        <v>19</v>
      </c>
      <c r="D158" s="54">
        <v>2020</v>
      </c>
      <c r="E158" s="32" t="s">
        <v>80</v>
      </c>
      <c r="F158" s="31" t="s">
        <v>486</v>
      </c>
      <c r="G158" s="32" t="s">
        <v>487</v>
      </c>
      <c r="H158" s="108" t="s">
        <v>488</v>
      </c>
      <c r="I158" s="32" t="s">
        <v>17</v>
      </c>
      <c r="J158" s="33" t="s">
        <v>18</v>
      </c>
      <c r="K158" s="33" t="s">
        <v>489</v>
      </c>
      <c r="L158" s="35">
        <v>43844</v>
      </c>
      <c r="M158" s="107">
        <f>1573/1.21</f>
        <v>1300</v>
      </c>
      <c r="N158" s="32">
        <v>21</v>
      </c>
    </row>
    <row r="159" spans="1:15" ht="30" x14ac:dyDescent="0.25">
      <c r="A159" s="6" t="s">
        <v>14</v>
      </c>
      <c r="B159" s="3" t="s">
        <v>15</v>
      </c>
      <c r="C159" s="6" t="s">
        <v>16</v>
      </c>
      <c r="D159" s="54">
        <v>2020</v>
      </c>
      <c r="E159" s="32" t="s">
        <v>29</v>
      </c>
      <c r="F159" s="31" t="s">
        <v>490</v>
      </c>
      <c r="G159" s="32" t="s">
        <v>491</v>
      </c>
      <c r="H159" s="108" t="s">
        <v>492</v>
      </c>
      <c r="I159" s="32" t="s">
        <v>17</v>
      </c>
      <c r="J159" s="33" t="s">
        <v>18</v>
      </c>
      <c r="K159" s="33" t="s">
        <v>179</v>
      </c>
      <c r="L159" s="35">
        <v>43861</v>
      </c>
      <c r="M159" s="107">
        <v>877.22</v>
      </c>
      <c r="N159" s="32">
        <v>21</v>
      </c>
    </row>
    <row r="160" spans="1:15" ht="30" x14ac:dyDescent="0.25">
      <c r="A160" s="6" t="s">
        <v>14</v>
      </c>
      <c r="B160" s="3" t="s">
        <v>15</v>
      </c>
      <c r="C160" s="6" t="s">
        <v>16</v>
      </c>
      <c r="D160" s="54">
        <v>2020</v>
      </c>
      <c r="E160" s="32" t="s">
        <v>29</v>
      </c>
      <c r="F160" s="31" t="s">
        <v>493</v>
      </c>
      <c r="G160" s="32" t="s">
        <v>491</v>
      </c>
      <c r="H160" s="108" t="s">
        <v>492</v>
      </c>
      <c r="I160" s="32" t="s">
        <v>17</v>
      </c>
      <c r="J160" s="33" t="s">
        <v>18</v>
      </c>
      <c r="K160" s="33" t="s">
        <v>179</v>
      </c>
      <c r="L160" s="35">
        <v>43861</v>
      </c>
      <c r="M160" s="107">
        <v>881.41</v>
      </c>
      <c r="N160" s="32">
        <v>21</v>
      </c>
    </row>
    <row r="161" spans="1:14" ht="30" x14ac:dyDescent="0.25">
      <c r="A161" s="6" t="s">
        <v>14</v>
      </c>
      <c r="B161" s="3" t="s">
        <v>15</v>
      </c>
      <c r="C161" s="6" t="s">
        <v>16</v>
      </c>
      <c r="D161" s="54">
        <v>2020</v>
      </c>
      <c r="E161" s="32" t="s">
        <v>80</v>
      </c>
      <c r="F161" s="31" t="s">
        <v>494</v>
      </c>
      <c r="G161" s="32" t="s">
        <v>495</v>
      </c>
      <c r="H161" s="31" t="s">
        <v>496</v>
      </c>
      <c r="I161" s="32" t="s">
        <v>17</v>
      </c>
      <c r="J161" s="33" t="s">
        <v>18</v>
      </c>
      <c r="K161" s="33" t="s">
        <v>67</v>
      </c>
      <c r="L161" s="35">
        <v>43868</v>
      </c>
      <c r="M161" s="107">
        <f>686.07/1.21</f>
        <v>567.00000000000011</v>
      </c>
      <c r="N161" s="32">
        <v>21</v>
      </c>
    </row>
    <row r="162" spans="1:14" ht="30" x14ac:dyDescent="0.25">
      <c r="A162" s="6" t="s">
        <v>14</v>
      </c>
      <c r="B162" s="3" t="s">
        <v>15</v>
      </c>
      <c r="C162" s="6" t="s">
        <v>20</v>
      </c>
      <c r="D162" s="54">
        <v>2020</v>
      </c>
      <c r="E162" s="32" t="s">
        <v>41</v>
      </c>
      <c r="F162" s="115" t="s">
        <v>497</v>
      </c>
      <c r="G162" s="32" t="s">
        <v>498</v>
      </c>
      <c r="H162" s="82" t="s">
        <v>499</v>
      </c>
      <c r="I162" s="32" t="s">
        <v>17</v>
      </c>
      <c r="J162" s="43" t="s">
        <v>33</v>
      </c>
      <c r="K162" s="32">
        <v>8291</v>
      </c>
      <c r="L162" s="35">
        <v>44166</v>
      </c>
      <c r="M162" s="120">
        <v>400</v>
      </c>
      <c r="N162" s="32">
        <v>10</v>
      </c>
    </row>
    <row r="163" spans="1:14" ht="30" x14ac:dyDescent="0.25">
      <c r="A163" s="10" t="s">
        <v>14</v>
      </c>
      <c r="B163" s="11" t="s">
        <v>15</v>
      </c>
      <c r="C163" s="6" t="s">
        <v>16</v>
      </c>
      <c r="D163" s="61">
        <v>2020</v>
      </c>
      <c r="E163" s="37" t="s">
        <v>29</v>
      </c>
      <c r="F163" s="40" t="s">
        <v>334</v>
      </c>
      <c r="G163" s="37" t="s">
        <v>500</v>
      </c>
      <c r="H163" s="40" t="s">
        <v>501</v>
      </c>
      <c r="I163" s="37" t="s">
        <v>17</v>
      </c>
      <c r="J163" s="43" t="s">
        <v>18</v>
      </c>
      <c r="K163" s="104" t="s">
        <v>25</v>
      </c>
      <c r="L163" s="35">
        <v>44187</v>
      </c>
      <c r="M163" s="110">
        <v>778.63</v>
      </c>
      <c r="N163" s="32">
        <v>10</v>
      </c>
    </row>
    <row r="164" spans="1:14" ht="30" x14ac:dyDescent="0.25">
      <c r="A164" s="10" t="s">
        <v>14</v>
      </c>
      <c r="B164" s="11" t="s">
        <v>15</v>
      </c>
      <c r="C164" s="10" t="s">
        <v>19</v>
      </c>
      <c r="D164" s="61">
        <v>2021</v>
      </c>
      <c r="E164" s="32" t="s">
        <v>509</v>
      </c>
      <c r="F164" s="31" t="s">
        <v>506</v>
      </c>
      <c r="G164" s="32" t="s">
        <v>507</v>
      </c>
      <c r="H164" s="31" t="s">
        <v>508</v>
      </c>
      <c r="I164" s="32" t="s">
        <v>17</v>
      </c>
      <c r="J164" s="33" t="s">
        <v>18</v>
      </c>
      <c r="K164" s="33" t="s">
        <v>67</v>
      </c>
      <c r="L164" s="35">
        <v>43956</v>
      </c>
      <c r="M164" s="107">
        <v>600</v>
      </c>
      <c r="N164" s="32">
        <v>21</v>
      </c>
    </row>
    <row r="165" spans="1:14" ht="30" x14ac:dyDescent="0.25">
      <c r="A165" s="6" t="s">
        <v>14</v>
      </c>
      <c r="B165" s="3" t="s">
        <v>15</v>
      </c>
      <c r="C165" s="6" t="s">
        <v>19</v>
      </c>
      <c r="D165" s="54">
        <v>2020</v>
      </c>
      <c r="E165" s="4" t="s">
        <v>505</v>
      </c>
      <c r="F165" s="31" t="s">
        <v>502</v>
      </c>
      <c r="G165" s="32" t="s">
        <v>503</v>
      </c>
      <c r="H165" s="31" t="s">
        <v>504</v>
      </c>
      <c r="I165" s="32" t="s">
        <v>17</v>
      </c>
      <c r="J165" s="33" t="s">
        <v>18</v>
      </c>
      <c r="K165" s="33" t="s">
        <v>67</v>
      </c>
      <c r="L165" s="35">
        <v>44040</v>
      </c>
      <c r="M165" s="107">
        <v>56</v>
      </c>
      <c r="N165" s="32">
        <v>21</v>
      </c>
    </row>
    <row r="166" spans="1:14" ht="30" x14ac:dyDescent="0.25">
      <c r="A166" s="6" t="s">
        <v>14</v>
      </c>
      <c r="B166" s="3" t="s">
        <v>15</v>
      </c>
      <c r="C166" s="6" t="s">
        <v>19</v>
      </c>
      <c r="D166" s="54">
        <v>2020</v>
      </c>
      <c r="E166" s="32" t="s">
        <v>80</v>
      </c>
      <c r="F166" s="31" t="s">
        <v>510</v>
      </c>
      <c r="G166" s="32" t="s">
        <v>511</v>
      </c>
      <c r="H166" s="31" t="s">
        <v>512</v>
      </c>
      <c r="I166" s="32" t="s">
        <v>17</v>
      </c>
      <c r="J166" s="33" t="s">
        <v>18</v>
      </c>
      <c r="K166" s="33" t="s">
        <v>379</v>
      </c>
      <c r="L166" s="35">
        <v>43880</v>
      </c>
      <c r="M166" s="107">
        <v>1060</v>
      </c>
      <c r="N166" s="32">
        <v>21</v>
      </c>
    </row>
    <row r="167" spans="1:14" ht="30" x14ac:dyDescent="0.25">
      <c r="A167" s="6" t="s">
        <v>14</v>
      </c>
      <c r="B167" s="3" t="s">
        <v>15</v>
      </c>
      <c r="C167" s="6" t="s">
        <v>19</v>
      </c>
      <c r="D167" s="54">
        <v>2020</v>
      </c>
      <c r="E167" s="32" t="s">
        <v>80</v>
      </c>
      <c r="F167" s="31" t="s">
        <v>513</v>
      </c>
      <c r="G167" s="32" t="s">
        <v>514</v>
      </c>
      <c r="H167" s="31" t="s">
        <v>515</v>
      </c>
      <c r="I167" s="32" t="s">
        <v>17</v>
      </c>
      <c r="J167" s="33" t="s">
        <v>18</v>
      </c>
      <c r="K167" s="33" t="s">
        <v>179</v>
      </c>
      <c r="L167" s="35">
        <v>43880</v>
      </c>
      <c r="M167" s="107">
        <v>133.09</v>
      </c>
      <c r="N167" s="32">
        <v>21</v>
      </c>
    </row>
    <row r="168" spans="1:14" ht="30" x14ac:dyDescent="0.25">
      <c r="A168" s="6" t="s">
        <v>14</v>
      </c>
      <c r="B168" s="3" t="s">
        <v>15</v>
      </c>
      <c r="C168" s="6" t="s">
        <v>19</v>
      </c>
      <c r="D168" s="54">
        <v>2020</v>
      </c>
      <c r="E168" s="32" t="s">
        <v>76</v>
      </c>
      <c r="F168" s="31" t="s">
        <v>516</v>
      </c>
      <c r="G168" s="32" t="s">
        <v>517</v>
      </c>
      <c r="H168" s="31" t="s">
        <v>518</v>
      </c>
      <c r="I168" s="32" t="s">
        <v>17</v>
      </c>
      <c r="J168" s="33" t="s">
        <v>18</v>
      </c>
      <c r="K168" s="33" t="s">
        <v>519</v>
      </c>
      <c r="L168" s="35">
        <v>44026</v>
      </c>
      <c r="M168" s="107">
        <v>300</v>
      </c>
      <c r="N168" s="32">
        <v>21</v>
      </c>
    </row>
    <row r="169" spans="1:14" ht="30" x14ac:dyDescent="0.25">
      <c r="A169" s="6" t="s">
        <v>14</v>
      </c>
      <c r="B169" s="3" t="s">
        <v>15</v>
      </c>
      <c r="C169" s="6" t="s">
        <v>19</v>
      </c>
      <c r="D169" s="54">
        <v>2020</v>
      </c>
      <c r="E169" s="32" t="s">
        <v>41</v>
      </c>
      <c r="F169" s="31" t="s">
        <v>520</v>
      </c>
      <c r="G169" s="32" t="s">
        <v>521</v>
      </c>
      <c r="H169" s="31" t="s">
        <v>522</v>
      </c>
      <c r="I169" s="32" t="s">
        <v>17</v>
      </c>
      <c r="J169" s="43" t="s">
        <v>18</v>
      </c>
      <c r="K169" s="104">
        <v>37177</v>
      </c>
      <c r="L169" s="35">
        <v>44166</v>
      </c>
      <c r="M169" s="105">
        <v>180</v>
      </c>
      <c r="N169" s="32">
        <v>10</v>
      </c>
    </row>
    <row r="170" spans="1:14" ht="30" x14ac:dyDescent="0.25">
      <c r="A170" s="10" t="s">
        <v>14</v>
      </c>
      <c r="B170" s="11" t="s">
        <v>15</v>
      </c>
      <c r="C170" s="10" t="s">
        <v>19</v>
      </c>
      <c r="D170" s="61">
        <v>2020</v>
      </c>
      <c r="E170" s="37" t="s">
        <v>41</v>
      </c>
      <c r="F170" s="40" t="s">
        <v>523</v>
      </c>
      <c r="G170" s="37" t="s">
        <v>100</v>
      </c>
      <c r="H170" s="136" t="s">
        <v>524</v>
      </c>
      <c r="I170" s="37" t="s">
        <v>17</v>
      </c>
      <c r="J170" s="43" t="s">
        <v>18</v>
      </c>
      <c r="K170" s="37">
        <v>17168</v>
      </c>
      <c r="L170" s="96">
        <v>44166</v>
      </c>
      <c r="M170" s="137">
        <v>200</v>
      </c>
      <c r="N170" s="37">
        <v>0</v>
      </c>
    </row>
    <row r="171" spans="1:14" ht="30" x14ac:dyDescent="0.25">
      <c r="A171" s="10" t="s">
        <v>14</v>
      </c>
      <c r="B171" s="147" t="s">
        <v>15</v>
      </c>
      <c r="C171" s="6" t="s">
        <v>16</v>
      </c>
      <c r="D171" s="148">
        <v>2020</v>
      </c>
      <c r="E171" s="6" t="s">
        <v>785</v>
      </c>
      <c r="F171" s="24" t="s">
        <v>784</v>
      </c>
      <c r="G171" s="44" t="s">
        <v>782</v>
      </c>
      <c r="H171" s="24" t="s">
        <v>783</v>
      </c>
      <c r="I171" s="44" t="s">
        <v>17</v>
      </c>
      <c r="J171" s="44" t="s">
        <v>18</v>
      </c>
      <c r="K171" s="44">
        <v>17079</v>
      </c>
      <c r="L171" s="8">
        <v>44180</v>
      </c>
      <c r="M171" s="84">
        <v>3557.69</v>
      </c>
      <c r="N171" s="6">
        <v>21</v>
      </c>
    </row>
    <row r="172" spans="1:14" ht="30" x14ac:dyDescent="0.25">
      <c r="A172" s="17" t="s">
        <v>14</v>
      </c>
      <c r="B172" s="144" t="s">
        <v>15</v>
      </c>
      <c r="C172" s="145" t="s">
        <v>16</v>
      </c>
      <c r="D172" s="146">
        <v>2020</v>
      </c>
      <c r="E172" s="138" t="s">
        <v>527</v>
      </c>
      <c r="F172" s="121"/>
      <c r="G172" s="138" t="s">
        <v>525</v>
      </c>
      <c r="H172" s="139" t="s">
        <v>526</v>
      </c>
      <c r="I172" s="138" t="s">
        <v>17</v>
      </c>
      <c r="J172" s="140" t="s">
        <v>18</v>
      </c>
      <c r="K172" s="141" t="s">
        <v>529</v>
      </c>
      <c r="L172" s="142">
        <v>43858</v>
      </c>
      <c r="M172" s="143">
        <v>203.2</v>
      </c>
      <c r="N172" s="138">
        <v>21</v>
      </c>
    </row>
    <row r="173" spans="1:14" ht="30" x14ac:dyDescent="0.25">
      <c r="A173" s="6" t="s">
        <v>14</v>
      </c>
      <c r="B173" s="3" t="s">
        <v>15</v>
      </c>
      <c r="C173" s="6" t="s">
        <v>19</v>
      </c>
      <c r="D173" s="54">
        <v>2020</v>
      </c>
      <c r="E173" s="32" t="s">
        <v>80</v>
      </c>
      <c r="F173" s="31" t="s">
        <v>528</v>
      </c>
      <c r="G173" s="32" t="s">
        <v>525</v>
      </c>
      <c r="H173" s="31" t="s">
        <v>526</v>
      </c>
      <c r="I173" s="32" t="s">
        <v>17</v>
      </c>
      <c r="J173" s="33" t="s">
        <v>18</v>
      </c>
      <c r="K173" s="33" t="s">
        <v>529</v>
      </c>
      <c r="L173" s="35">
        <v>43868</v>
      </c>
      <c r="M173" s="107">
        <f>1501.61/1.21</f>
        <v>1241</v>
      </c>
      <c r="N173" s="32">
        <v>21</v>
      </c>
    </row>
    <row r="174" spans="1:14" ht="30" x14ac:dyDescent="0.25">
      <c r="A174" s="6" t="s">
        <v>14</v>
      </c>
      <c r="B174" s="3" t="s">
        <v>15</v>
      </c>
      <c r="C174" s="6" t="s">
        <v>19</v>
      </c>
      <c r="D174" s="54">
        <v>2020</v>
      </c>
      <c r="E174" s="32" t="s">
        <v>80</v>
      </c>
      <c r="F174" s="31" t="s">
        <v>530</v>
      </c>
      <c r="G174" s="32" t="s">
        <v>531</v>
      </c>
      <c r="H174" s="31" t="s">
        <v>532</v>
      </c>
      <c r="I174" s="32" t="s">
        <v>17</v>
      </c>
      <c r="J174" s="33" t="s">
        <v>18</v>
      </c>
      <c r="K174" s="33" t="s">
        <v>533</v>
      </c>
      <c r="L174" s="35">
        <v>43868</v>
      </c>
      <c r="M174" s="107">
        <f>121.48/1.21</f>
        <v>100.39669421487604</v>
      </c>
      <c r="N174" s="32">
        <v>21</v>
      </c>
    </row>
    <row r="175" spans="1:14" ht="30" x14ac:dyDescent="0.25">
      <c r="A175" s="6" t="s">
        <v>14</v>
      </c>
      <c r="B175" s="3" t="s">
        <v>15</v>
      </c>
      <c r="C175" s="6" t="s">
        <v>19</v>
      </c>
      <c r="D175" s="54">
        <v>2020</v>
      </c>
      <c r="E175" s="32" t="s">
        <v>80</v>
      </c>
      <c r="F175" s="31" t="s">
        <v>534</v>
      </c>
      <c r="G175" s="32" t="s">
        <v>535</v>
      </c>
      <c r="H175" s="31" t="s">
        <v>536</v>
      </c>
      <c r="I175" s="32" t="s">
        <v>17</v>
      </c>
      <c r="J175" s="33" t="s">
        <v>33</v>
      </c>
      <c r="K175" s="33" t="s">
        <v>537</v>
      </c>
      <c r="L175" s="35">
        <v>43880</v>
      </c>
      <c r="M175" s="107">
        <v>400</v>
      </c>
      <c r="N175" s="32">
        <v>21</v>
      </c>
    </row>
    <row r="176" spans="1:14" ht="30" x14ac:dyDescent="0.25">
      <c r="A176" s="6" t="s">
        <v>14</v>
      </c>
      <c r="B176" s="3" t="s">
        <v>15</v>
      </c>
      <c r="C176" s="6" t="s">
        <v>19</v>
      </c>
      <c r="D176" s="54">
        <v>2020</v>
      </c>
      <c r="E176" s="32" t="s">
        <v>542</v>
      </c>
      <c r="F176" s="31" t="s">
        <v>538</v>
      </c>
      <c r="G176" s="32" t="s">
        <v>539</v>
      </c>
      <c r="H176" s="31" t="s">
        <v>540</v>
      </c>
      <c r="I176" s="32" t="s">
        <v>17</v>
      </c>
      <c r="J176" s="33" t="s">
        <v>33</v>
      </c>
      <c r="K176" s="33" t="s">
        <v>541</v>
      </c>
      <c r="L176" s="35">
        <v>43991</v>
      </c>
      <c r="M176" s="107">
        <v>578.25</v>
      </c>
      <c r="N176" s="32">
        <v>21</v>
      </c>
    </row>
    <row r="177" spans="1:15" ht="30" x14ac:dyDescent="0.25">
      <c r="A177" s="6" t="s">
        <v>14</v>
      </c>
      <c r="B177" s="3" t="s">
        <v>15</v>
      </c>
      <c r="C177" s="6" t="s">
        <v>19</v>
      </c>
      <c r="D177" s="54">
        <v>2020</v>
      </c>
      <c r="E177" s="32" t="s">
        <v>547</v>
      </c>
      <c r="F177" s="31" t="s">
        <v>543</v>
      </c>
      <c r="G177" s="32" t="s">
        <v>544</v>
      </c>
      <c r="H177" s="31" t="s">
        <v>545</v>
      </c>
      <c r="I177" s="32" t="s">
        <v>17</v>
      </c>
      <c r="J177" s="33" t="s">
        <v>18</v>
      </c>
      <c r="K177" s="33" t="s">
        <v>546</v>
      </c>
      <c r="L177" s="35">
        <v>44026</v>
      </c>
      <c r="M177" s="107">
        <v>236</v>
      </c>
      <c r="N177" s="32">
        <v>0</v>
      </c>
      <c r="O177" s="32"/>
    </row>
    <row r="178" spans="1:15" ht="30" x14ac:dyDescent="0.25">
      <c r="A178" s="6" t="s">
        <v>14</v>
      </c>
      <c r="B178" s="3" t="s">
        <v>15</v>
      </c>
      <c r="C178" s="6" t="s">
        <v>19</v>
      </c>
      <c r="D178" s="54">
        <v>2020</v>
      </c>
      <c r="E178" s="32" t="s">
        <v>41</v>
      </c>
      <c r="F178" s="31" t="s">
        <v>548</v>
      </c>
      <c r="G178" s="32" t="s">
        <v>544</v>
      </c>
      <c r="H178" s="31" t="s">
        <v>545</v>
      </c>
      <c r="I178" s="32" t="s">
        <v>17</v>
      </c>
      <c r="J178" s="43" t="s">
        <v>18</v>
      </c>
      <c r="K178" s="104">
        <v>17215</v>
      </c>
      <c r="L178" s="35">
        <v>44166</v>
      </c>
      <c r="M178" s="110">
        <v>236</v>
      </c>
      <c r="N178" s="32">
        <v>0</v>
      </c>
    </row>
    <row r="179" spans="1:15" ht="30" x14ac:dyDescent="0.25">
      <c r="A179" s="6" t="s">
        <v>14</v>
      </c>
      <c r="B179" s="3" t="s">
        <v>15</v>
      </c>
      <c r="C179" s="32" t="s">
        <v>19</v>
      </c>
      <c r="D179" s="54">
        <v>2020</v>
      </c>
      <c r="E179" s="4" t="s">
        <v>553</v>
      </c>
      <c r="F179" s="31" t="s">
        <v>549</v>
      </c>
      <c r="G179" s="32" t="s">
        <v>550</v>
      </c>
      <c r="H179" s="31" t="s">
        <v>551</v>
      </c>
      <c r="I179" s="32" t="s">
        <v>17</v>
      </c>
      <c r="J179" s="33" t="s">
        <v>18</v>
      </c>
      <c r="K179" s="33" t="s">
        <v>25</v>
      </c>
      <c r="L179" s="35">
        <v>44029</v>
      </c>
      <c r="M179" s="107">
        <v>950</v>
      </c>
      <c r="N179" s="32">
        <v>21</v>
      </c>
    </row>
    <row r="180" spans="1:15" ht="30" x14ac:dyDescent="0.25">
      <c r="A180" s="44" t="s">
        <v>14</v>
      </c>
      <c r="B180" s="44" t="s">
        <v>15</v>
      </c>
      <c r="C180" s="44" t="s">
        <v>16</v>
      </c>
      <c r="D180" s="54">
        <v>2020</v>
      </c>
      <c r="E180" s="4" t="s">
        <v>553</v>
      </c>
      <c r="F180" s="31" t="s">
        <v>552</v>
      </c>
      <c r="G180" s="32" t="s">
        <v>550</v>
      </c>
      <c r="H180" s="31" t="s">
        <v>551</v>
      </c>
      <c r="I180" s="32" t="s">
        <v>17</v>
      </c>
      <c r="J180" s="33" t="s">
        <v>18</v>
      </c>
      <c r="K180" s="33" t="s">
        <v>25</v>
      </c>
      <c r="L180" s="35">
        <v>44029</v>
      </c>
      <c r="M180" s="107">
        <v>1000</v>
      </c>
      <c r="N180" s="32">
        <v>21</v>
      </c>
    </row>
    <row r="181" spans="1:15" ht="30" x14ac:dyDescent="0.25">
      <c r="A181" s="6" t="s">
        <v>14</v>
      </c>
      <c r="B181" s="3" t="s">
        <v>15</v>
      </c>
      <c r="C181" s="6" t="s">
        <v>16</v>
      </c>
      <c r="D181" s="54">
        <v>2020</v>
      </c>
      <c r="E181" s="32" t="s">
        <v>41</v>
      </c>
      <c r="F181" s="31" t="s">
        <v>554</v>
      </c>
      <c r="G181" s="32" t="s">
        <v>555</v>
      </c>
      <c r="H181" s="82" t="s">
        <v>556</v>
      </c>
      <c r="I181" s="32" t="s">
        <v>17</v>
      </c>
      <c r="J181" s="43" t="s">
        <v>33</v>
      </c>
      <c r="K181" s="32">
        <v>8019</v>
      </c>
      <c r="L181" s="35">
        <v>44166</v>
      </c>
      <c r="M181" s="120">
        <v>260</v>
      </c>
      <c r="N181" s="32">
        <v>0</v>
      </c>
    </row>
    <row r="182" spans="1:15" ht="30" x14ac:dyDescent="0.25">
      <c r="A182" s="6" t="s">
        <v>14</v>
      </c>
      <c r="B182" s="3" t="s">
        <v>15</v>
      </c>
      <c r="C182" s="6" t="s">
        <v>16</v>
      </c>
      <c r="D182" s="54">
        <v>2020</v>
      </c>
      <c r="E182" s="6" t="s">
        <v>560</v>
      </c>
      <c r="F182" s="24" t="s">
        <v>558</v>
      </c>
      <c r="G182" s="36" t="s">
        <v>557</v>
      </c>
      <c r="H182" s="97" t="s">
        <v>570</v>
      </c>
      <c r="I182" s="36" t="s">
        <v>17</v>
      </c>
      <c r="J182" s="36" t="s">
        <v>18</v>
      </c>
      <c r="K182" s="36">
        <v>17215</v>
      </c>
      <c r="L182" s="8">
        <v>44180</v>
      </c>
      <c r="M182" s="122">
        <v>11311.98</v>
      </c>
      <c r="N182" s="6">
        <v>21</v>
      </c>
    </row>
    <row r="183" spans="1:15" ht="30" x14ac:dyDescent="0.25">
      <c r="A183" s="6" t="s">
        <v>14</v>
      </c>
      <c r="B183" s="3" t="s">
        <v>15</v>
      </c>
      <c r="C183" s="6" t="s">
        <v>16</v>
      </c>
      <c r="D183" s="54">
        <v>2020</v>
      </c>
      <c r="E183" s="6" t="s">
        <v>560</v>
      </c>
      <c r="F183" s="24" t="s">
        <v>559</v>
      </c>
      <c r="G183" s="44" t="s">
        <v>557</v>
      </c>
      <c r="H183" s="97" t="s">
        <v>570</v>
      </c>
      <c r="I183" s="44" t="s">
        <v>17</v>
      </c>
      <c r="J183" s="44" t="s">
        <v>18</v>
      </c>
      <c r="K183" s="44">
        <v>17215</v>
      </c>
      <c r="L183" s="8">
        <v>44180</v>
      </c>
      <c r="M183" s="123">
        <v>2738</v>
      </c>
      <c r="N183" s="6">
        <v>21</v>
      </c>
    </row>
    <row r="184" spans="1:15" ht="30" x14ac:dyDescent="0.25">
      <c r="A184" s="6" t="s">
        <v>14</v>
      </c>
      <c r="B184" s="3" t="s">
        <v>15</v>
      </c>
      <c r="C184" s="6" t="s">
        <v>16</v>
      </c>
      <c r="D184" s="54">
        <v>2020</v>
      </c>
      <c r="E184" s="32" t="s">
        <v>29</v>
      </c>
      <c r="F184" s="31" t="s">
        <v>561</v>
      </c>
      <c r="G184" s="32" t="s">
        <v>562</v>
      </c>
      <c r="H184" s="31" t="s">
        <v>563</v>
      </c>
      <c r="I184" s="32" t="s">
        <v>17</v>
      </c>
      <c r="J184" s="33" t="s">
        <v>18</v>
      </c>
      <c r="K184" s="33" t="s">
        <v>179</v>
      </c>
      <c r="L184" s="35">
        <v>43886</v>
      </c>
      <c r="M184" s="107">
        <v>699.2</v>
      </c>
      <c r="N184" s="32">
        <v>21</v>
      </c>
    </row>
    <row r="185" spans="1:15" ht="30" x14ac:dyDescent="0.25">
      <c r="A185" s="6" t="s">
        <v>14</v>
      </c>
      <c r="B185" s="3" t="s">
        <v>15</v>
      </c>
      <c r="C185" s="6" t="s">
        <v>16</v>
      </c>
      <c r="D185" s="54">
        <v>2020</v>
      </c>
      <c r="E185" s="32" t="s">
        <v>565</v>
      </c>
      <c r="F185" s="31" t="s">
        <v>564</v>
      </c>
      <c r="G185" s="32" t="s">
        <v>562</v>
      </c>
      <c r="H185" s="31" t="s">
        <v>563</v>
      </c>
      <c r="I185" s="32" t="s">
        <v>17</v>
      </c>
      <c r="J185" s="33" t="s">
        <v>18</v>
      </c>
      <c r="K185" s="33" t="s">
        <v>179</v>
      </c>
      <c r="L185" s="35">
        <v>43906</v>
      </c>
      <c r="M185" s="107">
        <v>736.8</v>
      </c>
      <c r="N185" s="32">
        <v>21</v>
      </c>
    </row>
    <row r="186" spans="1:15" ht="30" x14ac:dyDescent="0.25">
      <c r="A186" s="6" t="s">
        <v>14</v>
      </c>
      <c r="B186" s="3" t="s">
        <v>15</v>
      </c>
      <c r="C186" s="6" t="s">
        <v>16</v>
      </c>
      <c r="D186" s="54">
        <v>2020</v>
      </c>
      <c r="E186" s="32" t="s">
        <v>567</v>
      </c>
      <c r="F186" s="31" t="s">
        <v>566</v>
      </c>
      <c r="G186" s="32" t="s">
        <v>562</v>
      </c>
      <c r="H186" s="31" t="s">
        <v>563</v>
      </c>
      <c r="I186" s="32" t="s">
        <v>17</v>
      </c>
      <c r="J186" s="33" t="s">
        <v>18</v>
      </c>
      <c r="K186" s="33" t="s">
        <v>179</v>
      </c>
      <c r="L186" s="35">
        <v>44000</v>
      </c>
      <c r="M186" s="107">
        <v>376.98</v>
      </c>
      <c r="N186" s="32">
        <v>21</v>
      </c>
    </row>
    <row r="187" spans="1:15" ht="30" x14ac:dyDescent="0.25">
      <c r="A187" s="6" t="s">
        <v>14</v>
      </c>
      <c r="B187" s="3" t="s">
        <v>15</v>
      </c>
      <c r="C187" s="6" t="s">
        <v>16</v>
      </c>
      <c r="D187" s="116">
        <v>2020</v>
      </c>
      <c r="E187" s="6" t="s">
        <v>581</v>
      </c>
      <c r="F187" s="24" t="s">
        <v>580</v>
      </c>
      <c r="G187" s="32" t="s">
        <v>562</v>
      </c>
      <c r="H187" s="31" t="s">
        <v>563</v>
      </c>
      <c r="I187" s="32" t="s">
        <v>17</v>
      </c>
      <c r="J187" s="33" t="s">
        <v>18</v>
      </c>
      <c r="K187" s="33" t="s">
        <v>179</v>
      </c>
      <c r="L187" s="8">
        <v>44188</v>
      </c>
      <c r="M187" s="84">
        <v>1602</v>
      </c>
      <c r="N187" s="6">
        <v>21</v>
      </c>
    </row>
    <row r="188" spans="1:15" ht="30" x14ac:dyDescent="0.25">
      <c r="A188" s="6" t="s">
        <v>14</v>
      </c>
      <c r="B188" s="3" t="s">
        <v>15</v>
      </c>
      <c r="C188" s="6" t="s">
        <v>19</v>
      </c>
      <c r="D188" s="54">
        <v>2020</v>
      </c>
      <c r="E188" s="6" t="s">
        <v>572</v>
      </c>
      <c r="F188" s="24" t="s">
        <v>571</v>
      </c>
      <c r="G188" s="44" t="s">
        <v>568</v>
      </c>
      <c r="H188" s="24" t="s">
        <v>569</v>
      </c>
      <c r="I188" s="44" t="s">
        <v>17</v>
      </c>
      <c r="J188" s="44" t="s">
        <v>18</v>
      </c>
      <c r="K188" s="44">
        <v>17044</v>
      </c>
      <c r="L188" s="8">
        <v>44188</v>
      </c>
      <c r="M188" s="124">
        <v>4753.5</v>
      </c>
      <c r="N188" s="6">
        <v>21</v>
      </c>
    </row>
    <row r="189" spans="1:15" ht="30" x14ac:dyDescent="0.25">
      <c r="A189" s="6" t="s">
        <v>14</v>
      </c>
      <c r="B189" s="3" t="s">
        <v>15</v>
      </c>
      <c r="C189" s="6" t="s">
        <v>19</v>
      </c>
      <c r="D189" s="54">
        <v>2020</v>
      </c>
      <c r="E189" s="32" t="s">
        <v>41</v>
      </c>
      <c r="F189" s="31" t="s">
        <v>573</v>
      </c>
      <c r="G189" s="32" t="s">
        <v>574</v>
      </c>
      <c r="H189" s="31" t="s">
        <v>575</v>
      </c>
      <c r="I189" s="32" t="s">
        <v>17</v>
      </c>
      <c r="J189" s="43" t="s">
        <v>33</v>
      </c>
      <c r="K189" s="104">
        <v>8226</v>
      </c>
      <c r="L189" s="35">
        <v>44166</v>
      </c>
      <c r="M189" s="105">
        <v>250</v>
      </c>
      <c r="N189" s="32">
        <v>10</v>
      </c>
    </row>
    <row r="190" spans="1:15" ht="30" x14ac:dyDescent="0.25">
      <c r="A190" s="6" t="s">
        <v>14</v>
      </c>
      <c r="B190" s="3" t="s">
        <v>15</v>
      </c>
      <c r="C190" s="6" t="s">
        <v>19</v>
      </c>
      <c r="D190" s="54">
        <v>2020</v>
      </c>
      <c r="E190" s="32" t="s">
        <v>41</v>
      </c>
      <c r="F190" s="31" t="s">
        <v>576</v>
      </c>
      <c r="G190" s="32" t="s">
        <v>577</v>
      </c>
      <c r="H190" s="31" t="s">
        <v>578</v>
      </c>
      <c r="I190" s="32" t="s">
        <v>17</v>
      </c>
      <c r="J190" s="43" t="s">
        <v>579</v>
      </c>
      <c r="K190" s="104">
        <v>25070</v>
      </c>
      <c r="L190" s="35">
        <v>44166</v>
      </c>
      <c r="M190" s="105">
        <v>300</v>
      </c>
      <c r="N190" s="32">
        <v>21</v>
      </c>
    </row>
    <row r="191" spans="1:15" ht="30" x14ac:dyDescent="0.25">
      <c r="A191" s="6" t="s">
        <v>14</v>
      </c>
      <c r="B191" s="3" t="s">
        <v>15</v>
      </c>
      <c r="C191" s="6" t="s">
        <v>19</v>
      </c>
      <c r="D191" s="54">
        <v>2020</v>
      </c>
      <c r="E191" s="6" t="s">
        <v>585</v>
      </c>
      <c r="F191" s="97" t="s">
        <v>584</v>
      </c>
      <c r="G191" s="36" t="s">
        <v>582</v>
      </c>
      <c r="H191" s="97" t="s">
        <v>583</v>
      </c>
      <c r="I191" s="36" t="s">
        <v>17</v>
      </c>
      <c r="J191" s="36" t="s">
        <v>18</v>
      </c>
      <c r="K191" s="36">
        <v>17079</v>
      </c>
      <c r="L191" s="8">
        <v>44166</v>
      </c>
      <c r="M191" s="81">
        <v>4000</v>
      </c>
      <c r="N191" s="6">
        <v>21</v>
      </c>
    </row>
    <row r="192" spans="1:15" ht="30" x14ac:dyDescent="0.25">
      <c r="A192" s="6" t="s">
        <v>14</v>
      </c>
      <c r="B192" s="3" t="s">
        <v>15</v>
      </c>
      <c r="C192" s="6" t="s">
        <v>16</v>
      </c>
      <c r="D192" s="54">
        <v>2020</v>
      </c>
      <c r="E192" s="32" t="s">
        <v>29</v>
      </c>
      <c r="F192" s="82" t="s">
        <v>334</v>
      </c>
      <c r="G192" s="32" t="s">
        <v>586</v>
      </c>
      <c r="H192" s="31" t="s">
        <v>587</v>
      </c>
      <c r="I192" s="32" t="s">
        <v>17</v>
      </c>
      <c r="J192" s="43" t="s">
        <v>18</v>
      </c>
      <c r="K192" s="104" t="s">
        <v>193</v>
      </c>
      <c r="L192" s="35">
        <v>44187</v>
      </c>
      <c r="M192" s="110">
        <v>555.09</v>
      </c>
      <c r="N192" s="32">
        <v>10</v>
      </c>
    </row>
    <row r="193" spans="1:14" ht="45" x14ac:dyDescent="0.25">
      <c r="A193" s="6" t="s">
        <v>14</v>
      </c>
      <c r="B193" s="3" t="s">
        <v>15</v>
      </c>
      <c r="C193" s="6" t="s">
        <v>19</v>
      </c>
      <c r="D193" s="54">
        <v>2020</v>
      </c>
      <c r="E193" s="32" t="s">
        <v>591</v>
      </c>
      <c r="F193" s="31" t="s">
        <v>588</v>
      </c>
      <c r="G193" s="32" t="s">
        <v>589</v>
      </c>
      <c r="H193" s="31" t="s">
        <v>590</v>
      </c>
      <c r="I193" s="32" t="s">
        <v>17</v>
      </c>
      <c r="J193" s="33" t="s">
        <v>18</v>
      </c>
      <c r="K193" s="33" t="s">
        <v>225</v>
      </c>
      <c r="L193" s="35">
        <v>44008</v>
      </c>
      <c r="M193" s="107">
        <v>950</v>
      </c>
      <c r="N193" s="32">
        <v>21</v>
      </c>
    </row>
    <row r="194" spans="1:14" ht="30" x14ac:dyDescent="0.25">
      <c r="A194" s="6" t="s">
        <v>14</v>
      </c>
      <c r="B194" s="3" t="s">
        <v>15</v>
      </c>
      <c r="C194" s="6" t="s">
        <v>19</v>
      </c>
      <c r="D194" s="54">
        <v>2020</v>
      </c>
      <c r="E194" s="32" t="s">
        <v>156</v>
      </c>
      <c r="F194" s="109" t="s">
        <v>592</v>
      </c>
      <c r="G194" s="32" t="s">
        <v>593</v>
      </c>
      <c r="H194" s="31" t="s">
        <v>594</v>
      </c>
      <c r="I194" s="32" t="s">
        <v>17</v>
      </c>
      <c r="J194" s="43" t="s">
        <v>33</v>
      </c>
      <c r="K194" s="33" t="s">
        <v>273</v>
      </c>
      <c r="L194" s="35">
        <v>44175</v>
      </c>
      <c r="M194" s="113">
        <v>456.36</v>
      </c>
      <c r="N194" s="32">
        <v>21</v>
      </c>
    </row>
    <row r="195" spans="1:14" ht="30" x14ac:dyDescent="0.25">
      <c r="A195" s="72" t="s">
        <v>14</v>
      </c>
      <c r="B195" s="72" t="s">
        <v>15</v>
      </c>
      <c r="C195" s="6" t="s">
        <v>16</v>
      </c>
      <c r="D195" s="54">
        <v>2020</v>
      </c>
      <c r="E195" s="32" t="s">
        <v>80</v>
      </c>
      <c r="F195" s="31" t="s">
        <v>595</v>
      </c>
      <c r="G195" s="32" t="s">
        <v>596</v>
      </c>
      <c r="H195" s="31" t="s">
        <v>597</v>
      </c>
      <c r="I195" s="32" t="s">
        <v>17</v>
      </c>
      <c r="J195" s="33" t="s">
        <v>18</v>
      </c>
      <c r="K195" s="33" t="s">
        <v>67</v>
      </c>
      <c r="L195" s="35">
        <v>43868</v>
      </c>
      <c r="M195" s="107">
        <f>768.47/1.21</f>
        <v>635.09917355371908</v>
      </c>
      <c r="N195" s="32">
        <v>21</v>
      </c>
    </row>
    <row r="196" spans="1:14" ht="30" x14ac:dyDescent="0.25">
      <c r="A196" s="6" t="s">
        <v>14</v>
      </c>
      <c r="B196" s="3" t="s">
        <v>15</v>
      </c>
      <c r="C196" s="6" t="s">
        <v>16</v>
      </c>
      <c r="D196" s="54">
        <v>2020</v>
      </c>
      <c r="E196" s="32" t="s">
        <v>80</v>
      </c>
      <c r="F196" s="31" t="s">
        <v>598</v>
      </c>
      <c r="G196" s="32" t="s">
        <v>599</v>
      </c>
      <c r="H196" s="31" t="s">
        <v>600</v>
      </c>
      <c r="I196" s="32" t="s">
        <v>17</v>
      </c>
      <c r="J196" s="33" t="s">
        <v>18</v>
      </c>
      <c r="K196" s="33" t="s">
        <v>67</v>
      </c>
      <c r="L196" s="35">
        <v>43868</v>
      </c>
      <c r="M196" s="107">
        <f>1168.86/1.21</f>
        <v>966</v>
      </c>
      <c r="N196" s="32">
        <v>21</v>
      </c>
    </row>
    <row r="197" spans="1:14" ht="30" x14ac:dyDescent="0.25">
      <c r="A197" s="6" t="s">
        <v>14</v>
      </c>
      <c r="B197" s="3" t="s">
        <v>15</v>
      </c>
      <c r="C197" s="6" t="s">
        <v>19</v>
      </c>
      <c r="D197" s="54">
        <v>2020</v>
      </c>
      <c r="E197" s="32" t="s">
        <v>68</v>
      </c>
      <c r="F197" s="31" t="s">
        <v>601</v>
      </c>
      <c r="G197" s="32" t="s">
        <v>602</v>
      </c>
      <c r="H197" s="31" t="s">
        <v>603</v>
      </c>
      <c r="I197" s="32" t="s">
        <v>17</v>
      </c>
      <c r="J197" s="33" t="s">
        <v>18</v>
      </c>
      <c r="K197" s="33" t="s">
        <v>179</v>
      </c>
      <c r="L197" s="35">
        <v>44132</v>
      </c>
      <c r="M197" s="107">
        <v>2117.5</v>
      </c>
      <c r="N197" s="32">
        <v>0</v>
      </c>
    </row>
    <row r="198" spans="1:14" ht="30" x14ac:dyDescent="0.25">
      <c r="A198" s="6" t="s">
        <v>14</v>
      </c>
      <c r="B198" s="3" t="s">
        <v>15</v>
      </c>
      <c r="C198" s="6" t="s">
        <v>16</v>
      </c>
      <c r="D198" s="54">
        <v>2020</v>
      </c>
      <c r="E198" s="32" t="s">
        <v>29</v>
      </c>
      <c r="F198" s="31" t="s">
        <v>334</v>
      </c>
      <c r="G198" s="32" t="s">
        <v>604</v>
      </c>
      <c r="H198" s="31" t="s">
        <v>605</v>
      </c>
      <c r="I198" s="32" t="s">
        <v>17</v>
      </c>
      <c r="J198" s="43" t="s">
        <v>18</v>
      </c>
      <c r="K198" s="104" t="s">
        <v>25</v>
      </c>
      <c r="L198" s="35">
        <v>44187</v>
      </c>
      <c r="M198" s="110">
        <v>459.13</v>
      </c>
      <c r="N198" s="32">
        <v>10</v>
      </c>
    </row>
    <row r="199" spans="1:14" ht="30" x14ac:dyDescent="0.25">
      <c r="A199" s="6" t="s">
        <v>14</v>
      </c>
      <c r="B199" s="3" t="s">
        <v>15</v>
      </c>
      <c r="C199" s="6" t="s">
        <v>16</v>
      </c>
      <c r="D199" s="54">
        <v>2020</v>
      </c>
      <c r="E199" s="32" t="s">
        <v>29</v>
      </c>
      <c r="F199" s="31" t="s">
        <v>334</v>
      </c>
      <c r="G199" s="32" t="s">
        <v>606</v>
      </c>
      <c r="H199" s="31" t="s">
        <v>607</v>
      </c>
      <c r="I199" s="32" t="s">
        <v>17</v>
      </c>
      <c r="J199" s="43" t="s">
        <v>18</v>
      </c>
      <c r="K199" s="104" t="s">
        <v>25</v>
      </c>
      <c r="L199" s="35">
        <v>44187</v>
      </c>
      <c r="M199" s="110">
        <v>516</v>
      </c>
      <c r="N199" s="32">
        <v>10</v>
      </c>
    </row>
    <row r="200" spans="1:14" ht="30" x14ac:dyDescent="0.25">
      <c r="A200" s="6" t="s">
        <v>14</v>
      </c>
      <c r="B200" s="3" t="s">
        <v>15</v>
      </c>
      <c r="C200" s="28" t="s">
        <v>20</v>
      </c>
      <c r="D200" s="54">
        <v>2020</v>
      </c>
      <c r="E200" s="32" t="s">
        <v>612</v>
      </c>
      <c r="F200" s="97" t="s">
        <v>611</v>
      </c>
      <c r="G200" s="36" t="s">
        <v>608</v>
      </c>
      <c r="H200" s="97" t="s">
        <v>610</v>
      </c>
      <c r="I200" s="36" t="s">
        <v>17</v>
      </c>
      <c r="J200" s="36" t="s">
        <v>18</v>
      </c>
      <c r="K200" s="102" t="s">
        <v>609</v>
      </c>
      <c r="L200" s="8">
        <v>43991</v>
      </c>
      <c r="M200" s="84">
        <v>9750</v>
      </c>
      <c r="N200" s="6">
        <v>21</v>
      </c>
    </row>
    <row r="201" spans="1:14" ht="30" x14ac:dyDescent="0.25">
      <c r="A201" s="6" t="s">
        <v>14</v>
      </c>
      <c r="B201" s="3" t="s">
        <v>15</v>
      </c>
      <c r="C201" s="6" t="s">
        <v>19</v>
      </c>
      <c r="D201" s="54">
        <v>2020</v>
      </c>
      <c r="E201" s="6" t="s">
        <v>614</v>
      </c>
      <c r="F201" s="97" t="s">
        <v>613</v>
      </c>
      <c r="G201" s="36" t="s">
        <v>608</v>
      </c>
      <c r="H201" s="97" t="s">
        <v>610</v>
      </c>
      <c r="I201" s="36" t="s">
        <v>17</v>
      </c>
      <c r="J201" s="36" t="s">
        <v>18</v>
      </c>
      <c r="K201" s="102" t="s">
        <v>609</v>
      </c>
      <c r="L201" s="8">
        <v>44096</v>
      </c>
      <c r="M201" s="84">
        <v>18700</v>
      </c>
      <c r="N201" s="6">
        <v>21</v>
      </c>
    </row>
    <row r="202" spans="1:14" ht="30" x14ac:dyDescent="0.25">
      <c r="A202" s="6" t="s">
        <v>14</v>
      </c>
      <c r="B202" s="3" t="s">
        <v>15</v>
      </c>
      <c r="C202" s="6" t="s">
        <v>19</v>
      </c>
      <c r="D202" s="54">
        <v>2020</v>
      </c>
      <c r="E202" s="32" t="s">
        <v>619</v>
      </c>
      <c r="F202" s="31" t="s">
        <v>615</v>
      </c>
      <c r="G202" s="32" t="s">
        <v>616</v>
      </c>
      <c r="H202" s="108" t="s">
        <v>617</v>
      </c>
      <c r="I202" s="32" t="s">
        <v>17</v>
      </c>
      <c r="J202" s="33" t="s">
        <v>33</v>
      </c>
      <c r="K202" s="33" t="s">
        <v>618</v>
      </c>
      <c r="L202" s="35">
        <v>43858</v>
      </c>
      <c r="M202" s="107">
        <v>510</v>
      </c>
      <c r="N202" s="32">
        <v>21</v>
      </c>
    </row>
    <row r="203" spans="1:14" ht="30" x14ac:dyDescent="0.25">
      <c r="A203" s="6" t="s">
        <v>14</v>
      </c>
      <c r="B203" s="3" t="s">
        <v>15</v>
      </c>
      <c r="C203" s="6" t="s">
        <v>19</v>
      </c>
      <c r="D203" s="54">
        <v>2020</v>
      </c>
      <c r="E203" s="32" t="s">
        <v>76</v>
      </c>
      <c r="F203" s="31" t="s">
        <v>620</v>
      </c>
      <c r="G203" s="32" t="s">
        <v>621</v>
      </c>
      <c r="H203" s="31" t="s">
        <v>622</v>
      </c>
      <c r="I203" s="32" t="s">
        <v>17</v>
      </c>
      <c r="J203" s="33" t="s">
        <v>18</v>
      </c>
      <c r="K203" s="33" t="s">
        <v>623</v>
      </c>
      <c r="L203" s="35">
        <v>44026</v>
      </c>
      <c r="M203" s="107">
        <v>235</v>
      </c>
      <c r="N203" s="32">
        <v>0</v>
      </c>
    </row>
    <row r="204" spans="1:14" ht="30" x14ac:dyDescent="0.25">
      <c r="A204" s="6" t="s">
        <v>14</v>
      </c>
      <c r="B204" s="3" t="s">
        <v>15</v>
      </c>
      <c r="C204" s="6" t="s">
        <v>19</v>
      </c>
      <c r="D204" s="54">
        <v>2020</v>
      </c>
      <c r="E204" s="32" t="s">
        <v>41</v>
      </c>
      <c r="F204" s="115" t="s">
        <v>624</v>
      </c>
      <c r="G204" s="32" t="s">
        <v>621</v>
      </c>
      <c r="H204" s="82" t="s">
        <v>622</v>
      </c>
      <c r="I204" s="32" t="s">
        <v>17</v>
      </c>
      <c r="J204" s="43" t="s">
        <v>33</v>
      </c>
      <c r="K204" s="32">
        <v>17013</v>
      </c>
      <c r="L204" s="35">
        <v>44166</v>
      </c>
      <c r="M204" s="105">
        <v>440</v>
      </c>
      <c r="N204" s="32">
        <v>0</v>
      </c>
    </row>
    <row r="205" spans="1:14" ht="30" x14ac:dyDescent="0.25">
      <c r="A205" s="6" t="s">
        <v>14</v>
      </c>
      <c r="B205" s="3" t="s">
        <v>15</v>
      </c>
      <c r="C205" s="6" t="s">
        <v>16</v>
      </c>
      <c r="D205" s="54">
        <v>2020</v>
      </c>
      <c r="E205" s="32" t="s">
        <v>29</v>
      </c>
      <c r="F205" s="31" t="s">
        <v>625</v>
      </c>
      <c r="G205" s="32" t="s">
        <v>626</v>
      </c>
      <c r="H205" s="31" t="s">
        <v>627</v>
      </c>
      <c r="I205" s="32" t="s">
        <v>17</v>
      </c>
      <c r="J205" s="33" t="s">
        <v>33</v>
      </c>
      <c r="K205" s="33" t="s">
        <v>628</v>
      </c>
      <c r="L205" s="35">
        <v>44071</v>
      </c>
      <c r="M205" s="107">
        <v>232.65</v>
      </c>
      <c r="N205" s="32">
        <v>21</v>
      </c>
    </row>
    <row r="206" spans="1:14" ht="30" x14ac:dyDescent="0.25">
      <c r="A206" s="6" t="s">
        <v>14</v>
      </c>
      <c r="B206" s="3" t="s">
        <v>15</v>
      </c>
      <c r="C206" s="6" t="s">
        <v>16</v>
      </c>
      <c r="D206" s="54">
        <v>2020</v>
      </c>
      <c r="E206" s="37" t="s">
        <v>29</v>
      </c>
      <c r="F206" s="31" t="s">
        <v>634</v>
      </c>
      <c r="G206" s="32" t="s">
        <v>626</v>
      </c>
      <c r="H206" s="31" t="s">
        <v>627</v>
      </c>
      <c r="I206" s="37" t="s">
        <v>17</v>
      </c>
      <c r="J206" s="43" t="s">
        <v>33</v>
      </c>
      <c r="K206" s="32">
        <v>8121</v>
      </c>
      <c r="L206" s="35">
        <v>44141</v>
      </c>
      <c r="M206" s="110">
        <v>120.09</v>
      </c>
      <c r="N206" s="32">
        <v>21</v>
      </c>
    </row>
    <row r="207" spans="1:14" ht="30" x14ac:dyDescent="0.25">
      <c r="A207" s="6" t="s">
        <v>14</v>
      </c>
      <c r="B207" s="3" t="s">
        <v>15</v>
      </c>
      <c r="C207" s="6" t="s">
        <v>16</v>
      </c>
      <c r="D207" s="54">
        <v>2020</v>
      </c>
      <c r="E207" s="32" t="s">
        <v>29</v>
      </c>
      <c r="F207" s="31" t="s">
        <v>633</v>
      </c>
      <c r="G207" s="32" t="s">
        <v>626</v>
      </c>
      <c r="H207" s="31" t="s">
        <v>627</v>
      </c>
      <c r="I207" s="32" t="s">
        <v>17</v>
      </c>
      <c r="J207" s="33" t="s">
        <v>33</v>
      </c>
      <c r="K207" s="33" t="s">
        <v>628</v>
      </c>
      <c r="L207" s="35">
        <v>44137</v>
      </c>
      <c r="M207" s="107">
        <v>307.22000000000003</v>
      </c>
      <c r="N207" s="32">
        <v>21</v>
      </c>
    </row>
    <row r="208" spans="1:14" ht="30" x14ac:dyDescent="0.25">
      <c r="A208" s="6" t="s">
        <v>14</v>
      </c>
      <c r="B208" s="3" t="s">
        <v>15</v>
      </c>
      <c r="C208" s="6" t="s">
        <v>16</v>
      </c>
      <c r="D208" s="54">
        <v>2020</v>
      </c>
      <c r="E208" s="32" t="s">
        <v>29</v>
      </c>
      <c r="F208" s="31" t="s">
        <v>635</v>
      </c>
      <c r="G208" s="32" t="s">
        <v>626</v>
      </c>
      <c r="H208" s="31" t="s">
        <v>627</v>
      </c>
      <c r="I208" s="32" t="s">
        <v>17</v>
      </c>
      <c r="J208" s="43" t="s">
        <v>18</v>
      </c>
      <c r="K208" s="32">
        <v>8121</v>
      </c>
      <c r="L208" s="35">
        <v>44154</v>
      </c>
      <c r="M208" s="110">
        <v>69.16</v>
      </c>
      <c r="N208" s="32">
        <v>21</v>
      </c>
    </row>
    <row r="209" spans="1:16" ht="30" x14ac:dyDescent="0.25">
      <c r="A209" s="6" t="s">
        <v>14</v>
      </c>
      <c r="B209" s="3" t="s">
        <v>15</v>
      </c>
      <c r="C209" s="6" t="s">
        <v>16</v>
      </c>
      <c r="D209" s="54">
        <v>2020</v>
      </c>
      <c r="E209" s="36" t="s">
        <v>29</v>
      </c>
      <c r="F209" s="97" t="s">
        <v>636</v>
      </c>
      <c r="G209" s="36" t="s">
        <v>626</v>
      </c>
      <c r="H209" s="125" t="s">
        <v>627</v>
      </c>
      <c r="I209" s="36" t="s">
        <v>17</v>
      </c>
      <c r="J209" s="102" t="s">
        <v>33</v>
      </c>
      <c r="K209" s="102" t="s">
        <v>628</v>
      </c>
      <c r="L209" s="126">
        <v>43843</v>
      </c>
      <c r="M209" s="127">
        <v>167.54</v>
      </c>
      <c r="N209" s="36">
        <v>21</v>
      </c>
      <c r="O209" s="45"/>
    </row>
    <row r="210" spans="1:16" ht="30" x14ac:dyDescent="0.25">
      <c r="A210" s="6" t="s">
        <v>14</v>
      </c>
      <c r="B210" s="3" t="s">
        <v>15</v>
      </c>
      <c r="C210" s="6" t="s">
        <v>16</v>
      </c>
      <c r="D210" s="54">
        <v>2020</v>
      </c>
      <c r="E210" s="32" t="s">
        <v>29</v>
      </c>
      <c r="F210" s="31" t="s">
        <v>636</v>
      </c>
      <c r="G210" s="32" t="s">
        <v>626</v>
      </c>
      <c r="H210" s="108" t="s">
        <v>627</v>
      </c>
      <c r="I210" s="32" t="s">
        <v>17</v>
      </c>
      <c r="J210" s="33" t="s">
        <v>33</v>
      </c>
      <c r="K210" s="33" t="s">
        <v>628</v>
      </c>
      <c r="L210" s="35">
        <v>43857</v>
      </c>
      <c r="M210" s="107">
        <v>134</v>
      </c>
      <c r="N210" s="32">
        <v>21</v>
      </c>
      <c r="O210" s="45"/>
    </row>
    <row r="211" spans="1:16" ht="30" x14ac:dyDescent="0.25">
      <c r="A211" s="6" t="s">
        <v>14</v>
      </c>
      <c r="B211" s="3" t="s">
        <v>15</v>
      </c>
      <c r="C211" s="6" t="s">
        <v>16</v>
      </c>
      <c r="D211" s="54">
        <v>2020</v>
      </c>
      <c r="E211" s="32" t="s">
        <v>29</v>
      </c>
      <c r="F211" s="31" t="s">
        <v>637</v>
      </c>
      <c r="G211" s="32" t="s">
        <v>626</v>
      </c>
      <c r="H211" s="108" t="s">
        <v>627</v>
      </c>
      <c r="I211" s="32" t="s">
        <v>17</v>
      </c>
      <c r="J211" s="33" t="s">
        <v>33</v>
      </c>
      <c r="K211" s="33" t="s">
        <v>628</v>
      </c>
      <c r="L211" s="35">
        <v>43867</v>
      </c>
      <c r="M211" s="107">
        <v>259.70999999999998</v>
      </c>
      <c r="N211" s="32">
        <v>21</v>
      </c>
      <c r="O211" s="45"/>
    </row>
    <row r="212" spans="1:16" ht="30" x14ac:dyDescent="0.25">
      <c r="A212" s="6" t="s">
        <v>14</v>
      </c>
      <c r="B212" s="3" t="s">
        <v>15</v>
      </c>
      <c r="C212" s="6" t="s">
        <v>16</v>
      </c>
      <c r="D212" s="54">
        <v>2020</v>
      </c>
      <c r="E212" s="32" t="s">
        <v>29</v>
      </c>
      <c r="F212" s="31" t="s">
        <v>638</v>
      </c>
      <c r="G212" s="4" t="s">
        <v>626</v>
      </c>
      <c r="H212" s="128" t="s">
        <v>627</v>
      </c>
      <c r="I212" s="3" t="s">
        <v>17</v>
      </c>
      <c r="J212" s="6" t="s">
        <v>33</v>
      </c>
      <c r="K212" s="6">
        <v>8121</v>
      </c>
      <c r="L212" s="35">
        <v>43879</v>
      </c>
      <c r="M212" s="107">
        <v>50.6</v>
      </c>
      <c r="N212" s="32">
        <v>21</v>
      </c>
      <c r="O212" s="45"/>
    </row>
    <row r="213" spans="1:16" ht="30" x14ac:dyDescent="0.25">
      <c r="A213" s="6" t="s">
        <v>14</v>
      </c>
      <c r="B213" s="3" t="s">
        <v>15</v>
      </c>
      <c r="C213" s="6" t="s">
        <v>16</v>
      </c>
      <c r="D213" s="54">
        <v>2020</v>
      </c>
      <c r="E213" s="32" t="s">
        <v>29</v>
      </c>
      <c r="F213" s="31" t="s">
        <v>638</v>
      </c>
      <c r="G213" s="32" t="s">
        <v>626</v>
      </c>
      <c r="H213" s="31" t="s">
        <v>627</v>
      </c>
      <c r="I213" s="32" t="s">
        <v>17</v>
      </c>
      <c r="J213" s="33" t="s">
        <v>33</v>
      </c>
      <c r="K213" s="33" t="s">
        <v>628</v>
      </c>
      <c r="L213" s="35">
        <v>43888</v>
      </c>
      <c r="M213" s="107">
        <v>754.15</v>
      </c>
      <c r="N213" s="32">
        <v>21</v>
      </c>
      <c r="O213" s="45"/>
    </row>
    <row r="214" spans="1:16" ht="30" x14ac:dyDescent="0.25">
      <c r="A214" s="6" t="s">
        <v>14</v>
      </c>
      <c r="B214" s="3" t="s">
        <v>15</v>
      </c>
      <c r="C214" s="6" t="s">
        <v>16</v>
      </c>
      <c r="D214" s="54">
        <v>2020</v>
      </c>
      <c r="E214" s="32" t="s">
        <v>29</v>
      </c>
      <c r="F214" s="31" t="s">
        <v>625</v>
      </c>
      <c r="G214" s="32" t="s">
        <v>626</v>
      </c>
      <c r="H214" s="31" t="s">
        <v>627</v>
      </c>
      <c r="I214" s="32" t="s">
        <v>17</v>
      </c>
      <c r="J214" s="33" t="s">
        <v>33</v>
      </c>
      <c r="K214" s="33" t="s">
        <v>628</v>
      </c>
      <c r="L214" s="35">
        <v>43944</v>
      </c>
      <c r="M214" s="107">
        <v>403.01</v>
      </c>
      <c r="N214" s="32">
        <v>21</v>
      </c>
      <c r="O214" s="45"/>
    </row>
    <row r="215" spans="1:16" ht="30" x14ac:dyDescent="0.25">
      <c r="A215" s="6" t="s">
        <v>14</v>
      </c>
      <c r="B215" s="3" t="s">
        <v>15</v>
      </c>
      <c r="C215" s="6" t="s">
        <v>16</v>
      </c>
      <c r="D215" s="54">
        <v>2020</v>
      </c>
      <c r="E215" s="32" t="s">
        <v>29</v>
      </c>
      <c r="F215" s="31" t="s">
        <v>639</v>
      </c>
      <c r="G215" s="32" t="s">
        <v>626</v>
      </c>
      <c r="H215" s="31" t="s">
        <v>627</v>
      </c>
      <c r="I215" s="32" t="s">
        <v>17</v>
      </c>
      <c r="J215" s="33" t="s">
        <v>33</v>
      </c>
      <c r="K215" s="33" t="s">
        <v>628</v>
      </c>
      <c r="L215" s="35">
        <v>44000</v>
      </c>
      <c r="M215" s="107">
        <v>202.07</v>
      </c>
      <c r="N215" s="32">
        <v>21</v>
      </c>
      <c r="O215" s="45"/>
    </row>
    <row r="216" spans="1:16" ht="30" x14ac:dyDescent="0.25">
      <c r="A216" s="6" t="s">
        <v>14</v>
      </c>
      <c r="B216" s="3" t="s">
        <v>15</v>
      </c>
      <c r="C216" s="6" t="s">
        <v>16</v>
      </c>
      <c r="D216" s="54">
        <v>2020</v>
      </c>
      <c r="E216" s="32" t="s">
        <v>29</v>
      </c>
      <c r="F216" s="31" t="s">
        <v>640</v>
      </c>
      <c r="G216" s="32" t="s">
        <v>626</v>
      </c>
      <c r="H216" s="31" t="s">
        <v>627</v>
      </c>
      <c r="I216" s="32" t="s">
        <v>17</v>
      </c>
      <c r="J216" s="33" t="s">
        <v>33</v>
      </c>
      <c r="K216" s="33" t="s">
        <v>628</v>
      </c>
      <c r="L216" s="35">
        <v>44011</v>
      </c>
      <c r="M216" s="107">
        <v>101.15</v>
      </c>
      <c r="N216" s="32">
        <v>21</v>
      </c>
      <c r="O216" s="45"/>
    </row>
    <row r="217" spans="1:16" ht="30" x14ac:dyDescent="0.25">
      <c r="A217" s="6" t="s">
        <v>14</v>
      </c>
      <c r="B217" s="3" t="s">
        <v>15</v>
      </c>
      <c r="C217" s="6" t="s">
        <v>16</v>
      </c>
      <c r="D217" s="54">
        <v>2020</v>
      </c>
      <c r="E217" s="32" t="s">
        <v>29</v>
      </c>
      <c r="F217" s="31" t="s">
        <v>638</v>
      </c>
      <c r="G217" s="32" t="s">
        <v>626</v>
      </c>
      <c r="H217" s="31" t="s">
        <v>627</v>
      </c>
      <c r="I217" s="32" t="s">
        <v>17</v>
      </c>
      <c r="J217" s="33" t="s">
        <v>33</v>
      </c>
      <c r="K217" s="33" t="s">
        <v>628</v>
      </c>
      <c r="L217" s="35">
        <v>44014</v>
      </c>
      <c r="M217" s="107">
        <v>257.89999999999998</v>
      </c>
      <c r="N217" s="32">
        <v>21</v>
      </c>
      <c r="O217" s="45"/>
    </row>
    <row r="218" spans="1:16" ht="30" x14ac:dyDescent="0.25">
      <c r="A218" s="6" t="s">
        <v>14</v>
      </c>
      <c r="B218" s="3" t="s">
        <v>15</v>
      </c>
      <c r="C218" s="6" t="s">
        <v>16</v>
      </c>
      <c r="D218" s="54">
        <v>2020</v>
      </c>
      <c r="E218" s="32" t="s">
        <v>29</v>
      </c>
      <c r="F218" s="31" t="s">
        <v>641</v>
      </c>
      <c r="G218" s="32" t="s">
        <v>626</v>
      </c>
      <c r="H218" s="31" t="s">
        <v>627</v>
      </c>
      <c r="I218" s="32" t="s">
        <v>17</v>
      </c>
      <c r="J218" s="33" t="s">
        <v>33</v>
      </c>
      <c r="K218" s="33" t="s">
        <v>628</v>
      </c>
      <c r="L218" s="35">
        <v>44026</v>
      </c>
      <c r="M218" s="107">
        <v>124.8</v>
      </c>
      <c r="N218" s="32">
        <v>21</v>
      </c>
      <c r="O218" s="45"/>
    </row>
    <row r="219" spans="1:16" ht="30" x14ac:dyDescent="0.25">
      <c r="A219" s="6" t="s">
        <v>14</v>
      </c>
      <c r="B219" s="3" t="s">
        <v>15</v>
      </c>
      <c r="C219" s="6" t="s">
        <v>16</v>
      </c>
      <c r="D219" s="54">
        <v>2020</v>
      </c>
      <c r="E219" s="6" t="s">
        <v>427</v>
      </c>
      <c r="F219" s="130" t="s">
        <v>644</v>
      </c>
      <c r="G219" s="36" t="s">
        <v>642</v>
      </c>
      <c r="H219" s="97" t="s">
        <v>643</v>
      </c>
      <c r="I219" s="129" t="s">
        <v>17</v>
      </c>
      <c r="J219" s="36" t="s">
        <v>18</v>
      </c>
      <c r="K219" s="36">
        <v>17079</v>
      </c>
      <c r="L219" s="76">
        <v>44138</v>
      </c>
      <c r="M219" s="92">
        <v>6587</v>
      </c>
      <c r="N219" s="28">
        <v>21</v>
      </c>
      <c r="O219" s="45"/>
      <c r="P219" s="70"/>
    </row>
    <row r="220" spans="1:16" ht="30" x14ac:dyDescent="0.25">
      <c r="A220" s="6" t="s">
        <v>14</v>
      </c>
      <c r="B220" s="3" t="s">
        <v>15</v>
      </c>
      <c r="C220" s="6" t="s">
        <v>16</v>
      </c>
      <c r="D220" s="54">
        <v>2020</v>
      </c>
      <c r="E220" s="32" t="s">
        <v>156</v>
      </c>
      <c r="F220" s="31" t="s">
        <v>645</v>
      </c>
      <c r="G220" s="32" t="s">
        <v>642</v>
      </c>
      <c r="H220" s="31" t="s">
        <v>646</v>
      </c>
      <c r="I220" s="32" t="s">
        <v>17</v>
      </c>
      <c r="J220" s="43" t="s">
        <v>18</v>
      </c>
      <c r="K220" s="104" t="s">
        <v>67</v>
      </c>
      <c r="L220" s="35">
        <v>44181</v>
      </c>
      <c r="M220" s="110">
        <v>1312</v>
      </c>
      <c r="N220" s="32">
        <v>21</v>
      </c>
    </row>
    <row r="221" spans="1:16" ht="30" x14ac:dyDescent="0.25">
      <c r="A221" s="6" t="s">
        <v>14</v>
      </c>
      <c r="B221" s="3" t="s">
        <v>15</v>
      </c>
      <c r="C221" s="6" t="s">
        <v>16</v>
      </c>
      <c r="D221" s="54">
        <v>2020</v>
      </c>
      <c r="E221" s="32" t="s">
        <v>29</v>
      </c>
      <c r="F221" s="31" t="s">
        <v>647</v>
      </c>
      <c r="G221" s="32" t="s">
        <v>642</v>
      </c>
      <c r="H221" s="31" t="s">
        <v>646</v>
      </c>
      <c r="I221" s="32" t="s">
        <v>17</v>
      </c>
      <c r="J221" s="33" t="s">
        <v>18</v>
      </c>
      <c r="K221" s="33" t="s">
        <v>67</v>
      </c>
      <c r="L221" s="35">
        <v>44014</v>
      </c>
      <c r="M221" s="107">
        <v>653</v>
      </c>
      <c r="N221" s="32">
        <v>21</v>
      </c>
    </row>
    <row r="222" spans="1:16" ht="30" x14ac:dyDescent="0.25">
      <c r="A222" s="6" t="s">
        <v>14</v>
      </c>
      <c r="B222" s="3" t="s">
        <v>15</v>
      </c>
      <c r="C222" s="28" t="s">
        <v>20</v>
      </c>
      <c r="D222" s="75">
        <v>2020</v>
      </c>
      <c r="E222" s="26" t="s">
        <v>649</v>
      </c>
      <c r="F222" s="24" t="s">
        <v>648</v>
      </c>
      <c r="G222" s="32" t="s">
        <v>642</v>
      </c>
      <c r="H222" s="31" t="s">
        <v>646</v>
      </c>
      <c r="I222" s="32" t="s">
        <v>17</v>
      </c>
      <c r="J222" s="33" t="s">
        <v>18</v>
      </c>
      <c r="K222" s="33" t="s">
        <v>67</v>
      </c>
      <c r="L222" s="35">
        <v>44042</v>
      </c>
      <c r="M222" s="107">
        <v>2345</v>
      </c>
      <c r="N222" s="32">
        <v>21</v>
      </c>
    </row>
    <row r="223" spans="1:16" ht="30" x14ac:dyDescent="0.25">
      <c r="A223" s="6" t="s">
        <v>14</v>
      </c>
      <c r="B223" s="3" t="s">
        <v>15</v>
      </c>
      <c r="C223" s="6" t="s">
        <v>16</v>
      </c>
      <c r="D223" s="54">
        <v>2020</v>
      </c>
      <c r="E223" s="32" t="s">
        <v>653</v>
      </c>
      <c r="F223" s="31" t="s">
        <v>650</v>
      </c>
      <c r="G223" s="32" t="s">
        <v>651</v>
      </c>
      <c r="H223" s="31" t="s">
        <v>652</v>
      </c>
      <c r="I223" s="32" t="s">
        <v>17</v>
      </c>
      <c r="J223" s="33" t="s">
        <v>18</v>
      </c>
      <c r="K223" s="33" t="s">
        <v>67</v>
      </c>
      <c r="L223" s="35">
        <v>43900</v>
      </c>
      <c r="M223" s="107">
        <v>850</v>
      </c>
      <c r="N223" s="32">
        <v>21</v>
      </c>
    </row>
    <row r="224" spans="1:16" ht="30" x14ac:dyDescent="0.25">
      <c r="A224" s="6" t="s">
        <v>14</v>
      </c>
      <c r="B224" s="3" t="s">
        <v>15</v>
      </c>
      <c r="C224" s="6" t="s">
        <v>16</v>
      </c>
      <c r="D224" s="54">
        <v>2020</v>
      </c>
      <c r="E224" s="4" t="s">
        <v>29</v>
      </c>
      <c r="F224" s="31" t="s">
        <v>770</v>
      </c>
      <c r="G224" s="32" t="s">
        <v>771</v>
      </c>
      <c r="H224" s="31" t="s">
        <v>772</v>
      </c>
      <c r="I224" s="32" t="s">
        <v>17</v>
      </c>
      <c r="J224" s="33" t="s">
        <v>33</v>
      </c>
      <c r="K224" s="33" t="s">
        <v>541</v>
      </c>
      <c r="L224" s="35">
        <v>44042</v>
      </c>
      <c r="M224" s="107">
        <v>55.83</v>
      </c>
      <c r="N224" s="111">
        <v>10</v>
      </c>
    </row>
    <row r="225" spans="1:15" ht="30" x14ac:dyDescent="0.25">
      <c r="A225" s="6" t="s">
        <v>14</v>
      </c>
      <c r="B225" s="3" t="s">
        <v>15</v>
      </c>
      <c r="C225" s="6" t="s">
        <v>19</v>
      </c>
      <c r="D225" s="54">
        <v>2020</v>
      </c>
      <c r="E225" s="32" t="s">
        <v>80</v>
      </c>
      <c r="F225" s="31" t="s">
        <v>654</v>
      </c>
      <c r="G225" s="32" t="s">
        <v>655</v>
      </c>
      <c r="H225" s="31" t="s">
        <v>656</v>
      </c>
      <c r="I225" s="32" t="s">
        <v>17</v>
      </c>
      <c r="J225" s="33" t="s">
        <v>18</v>
      </c>
      <c r="K225" s="33" t="s">
        <v>113</v>
      </c>
      <c r="L225" s="35">
        <v>43868</v>
      </c>
      <c r="M225" s="107">
        <v>3921</v>
      </c>
      <c r="N225" s="32">
        <v>21</v>
      </c>
    </row>
    <row r="226" spans="1:15" ht="30" x14ac:dyDescent="0.25">
      <c r="A226" s="6" t="s">
        <v>14</v>
      </c>
      <c r="B226" s="3" t="s">
        <v>15</v>
      </c>
      <c r="C226" s="6" t="s">
        <v>19</v>
      </c>
      <c r="D226" s="54">
        <v>2020</v>
      </c>
      <c r="E226" s="32" t="s">
        <v>80</v>
      </c>
      <c r="F226" s="31" t="s">
        <v>657</v>
      </c>
      <c r="G226" s="32" t="s">
        <v>658</v>
      </c>
      <c r="H226" s="108" t="s">
        <v>659</v>
      </c>
      <c r="I226" s="32" t="s">
        <v>17</v>
      </c>
      <c r="J226" s="33" t="s">
        <v>18</v>
      </c>
      <c r="K226" s="33" t="s">
        <v>25</v>
      </c>
      <c r="L226" s="35">
        <v>43866</v>
      </c>
      <c r="M226" s="107">
        <v>220.5</v>
      </c>
      <c r="N226" s="32">
        <v>21</v>
      </c>
    </row>
    <row r="227" spans="1:15" ht="30" x14ac:dyDescent="0.25">
      <c r="A227" s="6" t="s">
        <v>14</v>
      </c>
      <c r="B227" s="3" t="s">
        <v>15</v>
      </c>
      <c r="C227" s="6" t="s">
        <v>16</v>
      </c>
      <c r="D227" s="54">
        <v>2020</v>
      </c>
      <c r="E227" s="32" t="s">
        <v>664</v>
      </c>
      <c r="F227" s="31" t="s">
        <v>660</v>
      </c>
      <c r="G227" s="32" t="s">
        <v>661</v>
      </c>
      <c r="H227" s="31" t="s">
        <v>662</v>
      </c>
      <c r="I227" s="32" t="s">
        <v>17</v>
      </c>
      <c r="J227" s="33" t="s">
        <v>18</v>
      </c>
      <c r="K227" s="33" t="s">
        <v>67</v>
      </c>
      <c r="L227" s="35">
        <v>43878</v>
      </c>
      <c r="M227" s="107">
        <v>819.63</v>
      </c>
      <c r="N227" s="32">
        <v>21</v>
      </c>
    </row>
    <row r="228" spans="1:15" ht="30" x14ac:dyDescent="0.25">
      <c r="A228" s="6" t="s">
        <v>14</v>
      </c>
      <c r="B228" s="3" t="s">
        <v>15</v>
      </c>
      <c r="C228" s="6" t="s">
        <v>16</v>
      </c>
      <c r="D228" s="54">
        <v>2020</v>
      </c>
      <c r="E228" s="32" t="s">
        <v>664</v>
      </c>
      <c r="F228" s="31" t="s">
        <v>663</v>
      </c>
      <c r="G228" s="32" t="s">
        <v>661</v>
      </c>
      <c r="H228" s="31" t="s">
        <v>662</v>
      </c>
      <c r="I228" s="32" t="s">
        <v>17</v>
      </c>
      <c r="J228" s="33" t="s">
        <v>18</v>
      </c>
      <c r="K228" s="33" t="s">
        <v>67</v>
      </c>
      <c r="L228" s="35">
        <v>43997</v>
      </c>
      <c r="M228" s="107">
        <v>3891.21</v>
      </c>
      <c r="N228" s="32">
        <v>21</v>
      </c>
    </row>
    <row r="229" spans="1:15" ht="30" x14ac:dyDescent="0.25">
      <c r="A229" s="6" t="s">
        <v>14</v>
      </c>
      <c r="B229" s="3" t="s">
        <v>15</v>
      </c>
      <c r="C229" s="6" t="s">
        <v>16</v>
      </c>
      <c r="D229" s="116">
        <v>2020</v>
      </c>
      <c r="E229" s="4" t="s">
        <v>668</v>
      </c>
      <c r="F229" s="31" t="s">
        <v>665</v>
      </c>
      <c r="G229" s="32" t="s">
        <v>666</v>
      </c>
      <c r="H229" s="31" t="s">
        <v>667</v>
      </c>
      <c r="I229" s="32" t="s">
        <v>17</v>
      </c>
      <c r="J229" s="33" t="s">
        <v>18</v>
      </c>
      <c r="K229" s="33" t="s">
        <v>546</v>
      </c>
      <c r="L229" s="35">
        <v>44015</v>
      </c>
      <c r="M229" s="107">
        <v>4052.6</v>
      </c>
      <c r="N229" s="32">
        <v>21</v>
      </c>
    </row>
    <row r="230" spans="1:15" ht="30" x14ac:dyDescent="0.25">
      <c r="A230" s="6" t="s">
        <v>14</v>
      </c>
      <c r="B230" s="3" t="s">
        <v>15</v>
      </c>
      <c r="C230" s="6" t="s">
        <v>16</v>
      </c>
      <c r="D230" s="54">
        <v>2020</v>
      </c>
      <c r="E230" s="32" t="s">
        <v>29</v>
      </c>
      <c r="F230" s="109" t="s">
        <v>669</v>
      </c>
      <c r="G230" s="32" t="s">
        <v>670</v>
      </c>
      <c r="H230" s="31" t="s">
        <v>667</v>
      </c>
      <c r="I230" s="32" t="s">
        <v>17</v>
      </c>
      <c r="J230" s="43" t="s">
        <v>18</v>
      </c>
      <c r="K230" s="104" t="s">
        <v>546</v>
      </c>
      <c r="L230" s="35">
        <v>44181</v>
      </c>
      <c r="M230" s="110">
        <v>785.8</v>
      </c>
      <c r="N230" s="32">
        <v>0</v>
      </c>
    </row>
    <row r="231" spans="1:15" ht="30" x14ac:dyDescent="0.25">
      <c r="A231" s="6" t="s">
        <v>14</v>
      </c>
      <c r="B231" s="3" t="s">
        <v>15</v>
      </c>
      <c r="C231" s="6" t="s">
        <v>16</v>
      </c>
      <c r="D231" s="54">
        <v>2020</v>
      </c>
      <c r="E231" s="32" t="s">
        <v>80</v>
      </c>
      <c r="F231" s="31" t="s">
        <v>671</v>
      </c>
      <c r="G231" s="32" t="s">
        <v>672</v>
      </c>
      <c r="H231" s="31" t="s">
        <v>673</v>
      </c>
      <c r="I231" s="32" t="s">
        <v>17</v>
      </c>
      <c r="J231" s="33" t="s">
        <v>18</v>
      </c>
      <c r="K231" s="33" t="s">
        <v>674</v>
      </c>
      <c r="L231" s="35">
        <v>43868</v>
      </c>
      <c r="M231" s="107">
        <f>341.78/1.21</f>
        <v>282.46280991735534</v>
      </c>
      <c r="N231" s="32">
        <v>21</v>
      </c>
    </row>
    <row r="232" spans="1:15" ht="30" x14ac:dyDescent="0.25">
      <c r="A232" s="6" t="s">
        <v>14</v>
      </c>
      <c r="B232" s="3" t="s">
        <v>15</v>
      </c>
      <c r="C232" s="6" t="s">
        <v>19</v>
      </c>
      <c r="D232" s="54">
        <v>2020</v>
      </c>
      <c r="E232" s="32" t="s">
        <v>80</v>
      </c>
      <c r="F232" s="31" t="s">
        <v>675</v>
      </c>
      <c r="G232" s="32" t="s">
        <v>676</v>
      </c>
      <c r="H232" s="31" t="s">
        <v>677</v>
      </c>
      <c r="I232" s="32" t="s">
        <v>17</v>
      </c>
      <c r="J232" s="33" t="s">
        <v>260</v>
      </c>
      <c r="K232" s="33" t="s">
        <v>261</v>
      </c>
      <c r="L232" s="35">
        <v>43868</v>
      </c>
      <c r="M232" s="107">
        <f>502.15/1.21</f>
        <v>415</v>
      </c>
      <c r="N232" s="32">
        <v>21</v>
      </c>
    </row>
    <row r="233" spans="1:15" ht="30" x14ac:dyDescent="0.25">
      <c r="A233" s="6" t="s">
        <v>14</v>
      </c>
      <c r="B233" s="3" t="s">
        <v>15</v>
      </c>
      <c r="C233" s="6" t="s">
        <v>19</v>
      </c>
      <c r="D233" s="54">
        <v>2020</v>
      </c>
      <c r="E233" s="32" t="s">
        <v>80</v>
      </c>
      <c r="F233" s="31" t="s">
        <v>678</v>
      </c>
      <c r="G233" s="32" t="s">
        <v>679</v>
      </c>
      <c r="H233" s="31" t="s">
        <v>680</v>
      </c>
      <c r="I233" s="32" t="s">
        <v>17</v>
      </c>
      <c r="J233" s="33" t="s">
        <v>18</v>
      </c>
      <c r="K233" s="33" t="s">
        <v>179</v>
      </c>
      <c r="L233" s="35">
        <v>43868</v>
      </c>
      <c r="M233" s="107">
        <f>174.8/1.21</f>
        <v>144.46280991735537</v>
      </c>
      <c r="N233" s="32">
        <v>21</v>
      </c>
    </row>
    <row r="234" spans="1:15" ht="30" x14ac:dyDescent="0.25">
      <c r="A234" s="6" t="s">
        <v>14</v>
      </c>
      <c r="B234" s="3" t="s">
        <v>15</v>
      </c>
      <c r="C234" s="6" t="s">
        <v>19</v>
      </c>
      <c r="D234" s="54">
        <v>2020</v>
      </c>
      <c r="E234" s="4" t="s">
        <v>29</v>
      </c>
      <c r="F234" s="31" t="s">
        <v>681</v>
      </c>
      <c r="G234" s="32" t="s">
        <v>682</v>
      </c>
      <c r="H234" s="31" t="s">
        <v>683</v>
      </c>
      <c r="I234" s="32" t="s">
        <v>17</v>
      </c>
      <c r="J234" s="33" t="s">
        <v>18</v>
      </c>
      <c r="K234" s="33" t="s">
        <v>25</v>
      </c>
      <c r="L234" s="35">
        <v>44033</v>
      </c>
      <c r="M234" s="107">
        <v>185.82</v>
      </c>
      <c r="N234" s="32">
        <v>21</v>
      </c>
    </row>
    <row r="235" spans="1:15" ht="30" x14ac:dyDescent="0.25">
      <c r="A235" s="6" t="s">
        <v>14</v>
      </c>
      <c r="B235" s="3" t="s">
        <v>15</v>
      </c>
      <c r="C235" s="6" t="s">
        <v>16</v>
      </c>
      <c r="D235" s="54">
        <v>2020</v>
      </c>
      <c r="E235" s="37" t="s">
        <v>29</v>
      </c>
      <c r="F235" s="31" t="s">
        <v>684</v>
      </c>
      <c r="G235" s="32" t="s">
        <v>682</v>
      </c>
      <c r="H235" s="31" t="s">
        <v>683</v>
      </c>
      <c r="I235" s="37" t="s">
        <v>17</v>
      </c>
      <c r="J235" s="43" t="s">
        <v>18</v>
      </c>
      <c r="K235" s="32">
        <v>17150</v>
      </c>
      <c r="L235" s="35">
        <v>44151</v>
      </c>
      <c r="M235" s="110">
        <v>165.29</v>
      </c>
      <c r="N235" s="32">
        <v>21</v>
      </c>
    </row>
    <row r="236" spans="1:15" ht="30" x14ac:dyDescent="0.25">
      <c r="A236" s="6" t="s">
        <v>14</v>
      </c>
      <c r="B236" s="3" t="s">
        <v>15</v>
      </c>
      <c r="C236" s="6" t="s">
        <v>16</v>
      </c>
      <c r="D236" s="54">
        <v>2020</v>
      </c>
      <c r="E236" s="32" t="s">
        <v>807</v>
      </c>
      <c r="F236" s="31" t="s">
        <v>685</v>
      </c>
      <c r="G236" s="32" t="s">
        <v>686</v>
      </c>
      <c r="H236" s="31" t="s">
        <v>687</v>
      </c>
      <c r="I236" s="32" t="s">
        <v>17</v>
      </c>
      <c r="J236" s="33" t="s">
        <v>18</v>
      </c>
      <c r="K236" s="33" t="s">
        <v>67</v>
      </c>
      <c r="L236" s="35">
        <v>43991</v>
      </c>
      <c r="M236" s="107">
        <v>1002</v>
      </c>
      <c r="N236" s="32">
        <v>21</v>
      </c>
    </row>
    <row r="237" spans="1:15" ht="30" x14ac:dyDescent="0.25">
      <c r="A237" s="6" t="s">
        <v>14</v>
      </c>
      <c r="B237" s="3" t="s">
        <v>15</v>
      </c>
      <c r="C237" s="6" t="s">
        <v>19</v>
      </c>
      <c r="D237" s="54">
        <v>2020</v>
      </c>
      <c r="E237" s="32" t="s">
        <v>285</v>
      </c>
      <c r="F237" s="31" t="s">
        <v>688</v>
      </c>
      <c r="G237" s="32" t="s">
        <v>689</v>
      </c>
      <c r="H237" s="31" t="s">
        <v>690</v>
      </c>
      <c r="I237" s="32" t="s">
        <v>17</v>
      </c>
      <c r="J237" s="33" t="s">
        <v>18</v>
      </c>
      <c r="K237" s="33" t="s">
        <v>25</v>
      </c>
      <c r="L237" s="35">
        <v>44019</v>
      </c>
      <c r="M237" s="107">
        <v>2635</v>
      </c>
      <c r="N237" s="32">
        <v>21</v>
      </c>
    </row>
    <row r="238" spans="1:15" ht="30" x14ac:dyDescent="0.25">
      <c r="A238" s="6" t="s">
        <v>14</v>
      </c>
      <c r="B238" s="3" t="s">
        <v>15</v>
      </c>
      <c r="C238" s="6" t="s">
        <v>19</v>
      </c>
      <c r="D238" s="54">
        <v>2020</v>
      </c>
      <c r="E238" s="32" t="s">
        <v>288</v>
      </c>
      <c r="F238" s="31" t="s">
        <v>691</v>
      </c>
      <c r="G238" s="32" t="s">
        <v>689</v>
      </c>
      <c r="H238" s="31" t="s">
        <v>690</v>
      </c>
      <c r="I238" s="32" t="s">
        <v>17</v>
      </c>
      <c r="J238" s="33" t="s">
        <v>18</v>
      </c>
      <c r="K238" s="33" t="s">
        <v>25</v>
      </c>
      <c r="L238" s="35">
        <v>44113</v>
      </c>
      <c r="M238" s="107">
        <v>610</v>
      </c>
      <c r="N238" s="32">
        <v>21</v>
      </c>
      <c r="O238" s="70"/>
    </row>
    <row r="239" spans="1:15" ht="30" x14ac:dyDescent="0.25">
      <c r="A239" s="6" t="s">
        <v>14</v>
      </c>
      <c r="B239" s="3" t="s">
        <v>15</v>
      </c>
      <c r="C239" s="6" t="s">
        <v>19</v>
      </c>
      <c r="D239" s="54">
        <v>2020</v>
      </c>
      <c r="E239" s="32" t="s">
        <v>80</v>
      </c>
      <c r="F239" s="31" t="s">
        <v>692</v>
      </c>
      <c r="G239" s="4" t="s">
        <v>689</v>
      </c>
      <c r="H239" s="128" t="s">
        <v>690</v>
      </c>
      <c r="I239" s="3" t="s">
        <v>17</v>
      </c>
      <c r="J239" s="6" t="s">
        <v>18</v>
      </c>
      <c r="K239" s="6">
        <v>17150</v>
      </c>
      <c r="L239" s="35">
        <v>43844</v>
      </c>
      <c r="M239" s="107">
        <f>1573/1.21</f>
        <v>1300</v>
      </c>
      <c r="N239" s="32">
        <v>21</v>
      </c>
    </row>
    <row r="240" spans="1:15" ht="30" customHeight="1" x14ac:dyDescent="0.25">
      <c r="A240" s="6" t="s">
        <v>14</v>
      </c>
      <c r="B240" s="3" t="s">
        <v>15</v>
      </c>
      <c r="C240" s="6" t="s">
        <v>19</v>
      </c>
      <c r="D240" s="54">
        <v>2020</v>
      </c>
      <c r="E240" s="32" t="s">
        <v>80</v>
      </c>
      <c r="F240" s="31" t="s">
        <v>693</v>
      </c>
      <c r="G240" s="32" t="s">
        <v>689</v>
      </c>
      <c r="H240" s="108" t="s">
        <v>690</v>
      </c>
      <c r="I240" s="32" t="s">
        <v>17</v>
      </c>
      <c r="J240" s="33" t="s">
        <v>18</v>
      </c>
      <c r="K240" s="33" t="s">
        <v>25</v>
      </c>
      <c r="L240" s="35">
        <v>43866</v>
      </c>
      <c r="M240" s="107">
        <v>48</v>
      </c>
      <c r="N240" s="32">
        <v>21</v>
      </c>
    </row>
    <row r="241" spans="1:14" ht="30" x14ac:dyDescent="0.25">
      <c r="A241" s="10" t="s">
        <v>14</v>
      </c>
      <c r="B241" s="11" t="s">
        <v>15</v>
      </c>
      <c r="C241" s="6" t="s">
        <v>19</v>
      </c>
      <c r="D241" s="54">
        <v>2020</v>
      </c>
      <c r="E241" s="32" t="s">
        <v>808</v>
      </c>
      <c r="F241" s="31" t="s">
        <v>694</v>
      </c>
      <c r="G241" s="32" t="s">
        <v>689</v>
      </c>
      <c r="H241" s="31" t="s">
        <v>690</v>
      </c>
      <c r="I241" s="32" t="s">
        <v>17</v>
      </c>
      <c r="J241" s="33" t="s">
        <v>18</v>
      </c>
      <c r="K241" s="33" t="s">
        <v>25</v>
      </c>
      <c r="L241" s="35">
        <v>43956</v>
      </c>
      <c r="M241" s="107">
        <v>870</v>
      </c>
      <c r="N241" s="32">
        <v>21</v>
      </c>
    </row>
    <row r="242" spans="1:14" ht="30" x14ac:dyDescent="0.25">
      <c r="A242" s="10" t="s">
        <v>14</v>
      </c>
      <c r="B242" s="11" t="s">
        <v>15</v>
      </c>
      <c r="C242" s="10" t="s">
        <v>16</v>
      </c>
      <c r="D242" s="54">
        <v>2020</v>
      </c>
      <c r="E242" s="32" t="s">
        <v>29</v>
      </c>
      <c r="F242" s="31" t="s">
        <v>334</v>
      </c>
      <c r="G242" s="32" t="s">
        <v>695</v>
      </c>
      <c r="H242" s="31" t="s">
        <v>696</v>
      </c>
      <c r="I242" s="32" t="s">
        <v>17</v>
      </c>
      <c r="J242" s="43" t="s">
        <v>18</v>
      </c>
      <c r="K242" s="104" t="s">
        <v>25</v>
      </c>
      <c r="L242" s="35">
        <v>44187</v>
      </c>
      <c r="M242" s="110">
        <v>347.22</v>
      </c>
      <c r="N242" s="32">
        <v>10</v>
      </c>
    </row>
    <row r="243" spans="1:14" ht="30" x14ac:dyDescent="0.25">
      <c r="A243" s="10" t="s">
        <v>14</v>
      </c>
      <c r="B243" s="11" t="s">
        <v>15</v>
      </c>
      <c r="C243" s="10" t="s">
        <v>19</v>
      </c>
      <c r="D243" s="54">
        <v>2020</v>
      </c>
      <c r="E243" s="32" t="s">
        <v>303</v>
      </c>
      <c r="F243" s="31" t="s">
        <v>697</v>
      </c>
      <c r="G243" s="32" t="s">
        <v>698</v>
      </c>
      <c r="H243" s="31" t="s">
        <v>699</v>
      </c>
      <c r="I243" s="32" t="s">
        <v>17</v>
      </c>
      <c r="J243" s="33" t="s">
        <v>18</v>
      </c>
      <c r="K243" s="33" t="s">
        <v>700</v>
      </c>
      <c r="L243" s="35">
        <v>44025</v>
      </c>
      <c r="M243" s="107">
        <v>1040</v>
      </c>
      <c r="N243" s="32">
        <v>0</v>
      </c>
    </row>
    <row r="244" spans="1:14" ht="30" x14ac:dyDescent="0.25">
      <c r="A244" s="6" t="s">
        <v>14</v>
      </c>
      <c r="B244" s="3" t="s">
        <v>15</v>
      </c>
      <c r="C244" s="6" t="s">
        <v>19</v>
      </c>
      <c r="D244" s="54">
        <v>2020</v>
      </c>
      <c r="E244" s="32" t="s">
        <v>175</v>
      </c>
      <c r="F244" s="31" t="s">
        <v>701</v>
      </c>
      <c r="G244" s="32" t="s">
        <v>698</v>
      </c>
      <c r="H244" s="31" t="s">
        <v>699</v>
      </c>
      <c r="I244" s="32" t="s">
        <v>17</v>
      </c>
      <c r="J244" s="7" t="s">
        <v>33</v>
      </c>
      <c r="K244" s="33" t="s">
        <v>700</v>
      </c>
      <c r="L244" s="35">
        <v>44132</v>
      </c>
      <c r="M244" s="107">
        <v>975</v>
      </c>
      <c r="N244" s="32">
        <v>0</v>
      </c>
    </row>
    <row r="245" spans="1:14" ht="30" x14ac:dyDescent="0.25">
      <c r="A245" s="6" t="s">
        <v>14</v>
      </c>
      <c r="B245" s="3" t="s">
        <v>15</v>
      </c>
      <c r="C245" s="6" t="s">
        <v>19</v>
      </c>
      <c r="D245" s="54">
        <v>2020</v>
      </c>
      <c r="E245" s="32" t="s">
        <v>80</v>
      </c>
      <c r="F245" s="31" t="s">
        <v>702</v>
      </c>
      <c r="G245" s="32" t="s">
        <v>703</v>
      </c>
      <c r="H245" s="31" t="s">
        <v>704</v>
      </c>
      <c r="I245" s="32" t="s">
        <v>17</v>
      </c>
      <c r="J245" s="33" t="s">
        <v>705</v>
      </c>
      <c r="K245" s="33" t="s">
        <v>706</v>
      </c>
      <c r="L245" s="35">
        <v>43880</v>
      </c>
      <c r="M245" s="107">
        <v>439.24</v>
      </c>
      <c r="N245" s="32">
        <v>21</v>
      </c>
    </row>
    <row r="246" spans="1:14" ht="45" x14ac:dyDescent="0.25">
      <c r="A246" s="10" t="s">
        <v>14</v>
      </c>
      <c r="B246" s="11" t="s">
        <v>15</v>
      </c>
      <c r="C246" s="10" t="s">
        <v>16</v>
      </c>
      <c r="D246" s="54">
        <v>2020</v>
      </c>
      <c r="E246" s="32" t="s">
        <v>809</v>
      </c>
      <c r="F246" s="31" t="s">
        <v>707</v>
      </c>
      <c r="G246" s="32" t="s">
        <v>708</v>
      </c>
      <c r="H246" s="31" t="s">
        <v>709</v>
      </c>
      <c r="I246" s="32" t="s">
        <v>17</v>
      </c>
      <c r="J246" s="33" t="s">
        <v>18</v>
      </c>
      <c r="K246" s="33" t="s">
        <v>67</v>
      </c>
      <c r="L246" s="35">
        <v>44061</v>
      </c>
      <c r="M246" s="107">
        <v>1016</v>
      </c>
      <c r="N246" s="32">
        <v>0</v>
      </c>
    </row>
    <row r="247" spans="1:14" ht="30" x14ac:dyDescent="0.25">
      <c r="A247" s="10" t="s">
        <v>14</v>
      </c>
      <c r="B247" s="11" t="s">
        <v>15</v>
      </c>
      <c r="C247" s="10" t="s">
        <v>16</v>
      </c>
      <c r="D247" s="54">
        <v>2020</v>
      </c>
      <c r="E247" s="32" t="s">
        <v>80</v>
      </c>
      <c r="F247" s="31" t="s">
        <v>767</v>
      </c>
      <c r="G247" s="32" t="s">
        <v>768</v>
      </c>
      <c r="H247" s="31" t="s">
        <v>769</v>
      </c>
      <c r="I247" s="32" t="s">
        <v>17</v>
      </c>
      <c r="J247" s="33" t="s">
        <v>18</v>
      </c>
      <c r="K247" s="33" t="s">
        <v>25</v>
      </c>
      <c r="L247" s="35">
        <v>43868</v>
      </c>
      <c r="M247" s="107">
        <f>866.75/1.1</f>
        <v>787.95454545454538</v>
      </c>
      <c r="N247" s="32">
        <v>10</v>
      </c>
    </row>
    <row r="248" spans="1:14" ht="30" x14ac:dyDescent="0.25">
      <c r="A248" s="10" t="s">
        <v>14</v>
      </c>
      <c r="B248" s="11" t="s">
        <v>15</v>
      </c>
      <c r="C248" s="6" t="s">
        <v>16</v>
      </c>
      <c r="D248" s="54">
        <v>2020</v>
      </c>
      <c r="E248" s="4" t="s">
        <v>29</v>
      </c>
      <c r="F248" s="31" t="s">
        <v>720</v>
      </c>
      <c r="G248" s="32" t="s">
        <v>721</v>
      </c>
      <c r="H248" s="31" t="s">
        <v>722</v>
      </c>
      <c r="I248" s="32" t="s">
        <v>17</v>
      </c>
      <c r="J248" s="33" t="s">
        <v>33</v>
      </c>
      <c r="K248" s="33" t="s">
        <v>723</v>
      </c>
      <c r="L248" s="35">
        <v>44034</v>
      </c>
      <c r="M248" s="107">
        <v>185.78</v>
      </c>
      <c r="N248" s="32">
        <v>21</v>
      </c>
    </row>
    <row r="249" spans="1:14" ht="30" x14ac:dyDescent="0.25">
      <c r="A249" s="6" t="s">
        <v>14</v>
      </c>
      <c r="B249" s="3" t="s">
        <v>15</v>
      </c>
      <c r="C249" s="6" t="s">
        <v>16</v>
      </c>
      <c r="D249" s="54">
        <v>2020</v>
      </c>
      <c r="E249" s="4" t="s">
        <v>29</v>
      </c>
      <c r="F249" s="31" t="s">
        <v>724</v>
      </c>
      <c r="G249" s="32" t="s">
        <v>721</v>
      </c>
      <c r="H249" s="31" t="s">
        <v>722</v>
      </c>
      <c r="I249" s="32" t="s">
        <v>17</v>
      </c>
      <c r="J249" s="33" t="s">
        <v>18</v>
      </c>
      <c r="K249" s="33" t="s">
        <v>723</v>
      </c>
      <c r="L249" s="35">
        <v>44041</v>
      </c>
      <c r="M249" s="107">
        <v>781.59</v>
      </c>
      <c r="N249" s="32">
        <v>21</v>
      </c>
    </row>
    <row r="250" spans="1:14" ht="30" x14ac:dyDescent="0.25">
      <c r="A250" s="6" t="s">
        <v>14</v>
      </c>
      <c r="B250" s="3" t="s">
        <v>15</v>
      </c>
      <c r="C250" s="6" t="s">
        <v>16</v>
      </c>
      <c r="D250" s="54">
        <v>2020</v>
      </c>
      <c r="E250" s="32" t="s">
        <v>29</v>
      </c>
      <c r="F250" s="31" t="s">
        <v>725</v>
      </c>
      <c r="G250" s="32" t="s">
        <v>721</v>
      </c>
      <c r="H250" s="31" t="s">
        <v>722</v>
      </c>
      <c r="I250" s="32" t="s">
        <v>17</v>
      </c>
      <c r="J250" s="33" t="s">
        <v>33</v>
      </c>
      <c r="K250" s="33" t="s">
        <v>723</v>
      </c>
      <c r="L250" s="35">
        <v>44082</v>
      </c>
      <c r="M250" s="107">
        <v>497.3</v>
      </c>
      <c r="N250" s="32">
        <v>21</v>
      </c>
    </row>
    <row r="251" spans="1:14" ht="30" x14ac:dyDescent="0.25">
      <c r="A251" s="10" t="s">
        <v>14</v>
      </c>
      <c r="B251" s="3" t="s">
        <v>15</v>
      </c>
      <c r="C251" s="10" t="s">
        <v>16</v>
      </c>
      <c r="D251" s="54">
        <v>2020</v>
      </c>
      <c r="E251" s="32" t="s">
        <v>29</v>
      </c>
      <c r="F251" s="31" t="s">
        <v>726</v>
      </c>
      <c r="G251" s="32" t="s">
        <v>721</v>
      </c>
      <c r="H251" s="31" t="s">
        <v>722</v>
      </c>
      <c r="I251" s="32" t="s">
        <v>17</v>
      </c>
      <c r="J251" s="33" t="s">
        <v>33</v>
      </c>
      <c r="K251" s="33" t="s">
        <v>723</v>
      </c>
      <c r="L251" s="35">
        <v>44083</v>
      </c>
      <c r="M251" s="107">
        <v>75.599999999999994</v>
      </c>
      <c r="N251" s="32">
        <v>21</v>
      </c>
    </row>
    <row r="252" spans="1:14" ht="30" x14ac:dyDescent="0.25">
      <c r="A252" s="46" t="s">
        <v>14</v>
      </c>
      <c r="B252" s="44" t="s">
        <v>15</v>
      </c>
      <c r="C252" s="6" t="s">
        <v>16</v>
      </c>
      <c r="D252" s="54">
        <v>2020</v>
      </c>
      <c r="E252" s="32" t="s">
        <v>810</v>
      </c>
      <c r="F252" s="109" t="s">
        <v>727</v>
      </c>
      <c r="G252" s="32" t="s">
        <v>721</v>
      </c>
      <c r="H252" s="31" t="s">
        <v>722</v>
      </c>
      <c r="I252" s="32" t="s">
        <v>17</v>
      </c>
      <c r="J252" s="43" t="s">
        <v>33</v>
      </c>
      <c r="K252" s="104" t="s">
        <v>723</v>
      </c>
      <c r="L252" s="35">
        <v>44186</v>
      </c>
      <c r="M252" s="110">
        <v>1706.4</v>
      </c>
      <c r="N252" s="32">
        <v>21</v>
      </c>
    </row>
    <row r="253" spans="1:14" ht="30" x14ac:dyDescent="0.25">
      <c r="A253" s="10" t="s">
        <v>14</v>
      </c>
      <c r="B253" s="11" t="s">
        <v>15</v>
      </c>
      <c r="C253" s="6" t="s">
        <v>16</v>
      </c>
      <c r="D253" s="54">
        <v>2020</v>
      </c>
      <c r="E253" s="32" t="s">
        <v>29</v>
      </c>
      <c r="F253" s="31" t="s">
        <v>728</v>
      </c>
      <c r="G253" s="32" t="s">
        <v>721</v>
      </c>
      <c r="H253" s="31" t="s">
        <v>722</v>
      </c>
      <c r="I253" s="32" t="s">
        <v>17</v>
      </c>
      <c r="J253" s="33" t="s">
        <v>33</v>
      </c>
      <c r="K253" s="33" t="s">
        <v>723</v>
      </c>
      <c r="L253" s="35">
        <v>44111</v>
      </c>
      <c r="M253" s="107">
        <v>74.569999999999993</v>
      </c>
      <c r="N253" s="32">
        <v>21</v>
      </c>
    </row>
    <row r="254" spans="1:14" ht="30" x14ac:dyDescent="0.25">
      <c r="A254" s="10" t="s">
        <v>14</v>
      </c>
      <c r="B254" s="11" t="s">
        <v>15</v>
      </c>
      <c r="C254" s="10" t="s">
        <v>19</v>
      </c>
      <c r="D254" s="54">
        <v>2020</v>
      </c>
      <c r="E254" s="32" t="s">
        <v>76</v>
      </c>
      <c r="F254" s="31" t="s">
        <v>710</v>
      </c>
      <c r="G254" s="32" t="s">
        <v>711</v>
      </c>
      <c r="H254" s="31" t="s">
        <v>712</v>
      </c>
      <c r="I254" s="32" t="s">
        <v>17</v>
      </c>
      <c r="J254" s="33" t="s">
        <v>33</v>
      </c>
      <c r="K254" s="33" t="s">
        <v>713</v>
      </c>
      <c r="L254" s="35">
        <v>44026</v>
      </c>
      <c r="M254" s="107">
        <v>190</v>
      </c>
      <c r="N254" s="32">
        <v>10</v>
      </c>
    </row>
    <row r="255" spans="1:14" ht="30" x14ac:dyDescent="0.25">
      <c r="A255" s="10" t="s">
        <v>14</v>
      </c>
      <c r="B255" s="11" t="s">
        <v>15</v>
      </c>
      <c r="C255" s="10" t="s">
        <v>19</v>
      </c>
      <c r="D255" s="54">
        <v>2020</v>
      </c>
      <c r="E255" s="32" t="s">
        <v>41</v>
      </c>
      <c r="F255" s="115" t="s">
        <v>714</v>
      </c>
      <c r="G255" s="32" t="s">
        <v>715</v>
      </c>
      <c r="H255" s="82" t="s">
        <v>716</v>
      </c>
      <c r="I255" s="32" t="s">
        <v>17</v>
      </c>
      <c r="J255" s="43" t="s">
        <v>18</v>
      </c>
      <c r="K255" s="32">
        <v>17079</v>
      </c>
      <c r="L255" s="35">
        <v>44166</v>
      </c>
      <c r="M255" s="120">
        <v>150</v>
      </c>
      <c r="N255" s="32">
        <v>0</v>
      </c>
    </row>
    <row r="256" spans="1:14" ht="30" x14ac:dyDescent="0.25">
      <c r="A256" s="10" t="s">
        <v>14</v>
      </c>
      <c r="B256" s="11" t="s">
        <v>15</v>
      </c>
      <c r="C256" s="10" t="s">
        <v>19</v>
      </c>
      <c r="D256" s="54">
        <v>2020</v>
      </c>
      <c r="E256" s="4" t="s">
        <v>811</v>
      </c>
      <c r="F256" s="40" t="s">
        <v>717</v>
      </c>
      <c r="G256" s="37" t="s">
        <v>718</v>
      </c>
      <c r="H256" s="40" t="s">
        <v>719</v>
      </c>
      <c r="I256" s="37" t="s">
        <v>17</v>
      </c>
      <c r="J256" s="43" t="s">
        <v>33</v>
      </c>
      <c r="K256" s="43" t="s">
        <v>40</v>
      </c>
      <c r="L256" s="96">
        <v>44028</v>
      </c>
      <c r="M256" s="114">
        <v>2200</v>
      </c>
      <c r="N256" s="37">
        <v>21</v>
      </c>
    </row>
    <row r="257" spans="1:14" ht="30" x14ac:dyDescent="0.25">
      <c r="A257" s="10" t="s">
        <v>14</v>
      </c>
      <c r="B257" s="11" t="s">
        <v>15</v>
      </c>
      <c r="C257" s="10" t="s">
        <v>19</v>
      </c>
      <c r="D257" s="54">
        <v>2020</v>
      </c>
      <c r="E257" s="32" t="s">
        <v>80</v>
      </c>
      <c r="F257" s="31" t="s">
        <v>729</v>
      </c>
      <c r="G257" s="32" t="s">
        <v>730</v>
      </c>
      <c r="H257" s="31" t="s">
        <v>731</v>
      </c>
      <c r="I257" s="32" t="s">
        <v>17</v>
      </c>
      <c r="J257" s="33" t="s">
        <v>18</v>
      </c>
      <c r="K257" s="33" t="s">
        <v>674</v>
      </c>
      <c r="L257" s="35">
        <v>43868</v>
      </c>
      <c r="M257" s="107">
        <f>471.9/1.21</f>
        <v>390</v>
      </c>
      <c r="N257" s="32">
        <v>21</v>
      </c>
    </row>
    <row r="258" spans="1:14" ht="30" x14ac:dyDescent="0.25">
      <c r="A258" s="6" t="s">
        <v>14</v>
      </c>
      <c r="B258" s="3" t="s">
        <v>15</v>
      </c>
      <c r="C258" s="6" t="s">
        <v>16</v>
      </c>
      <c r="D258" s="54">
        <v>2020</v>
      </c>
      <c r="E258" s="32" t="s">
        <v>80</v>
      </c>
      <c r="F258" s="31" t="s">
        <v>732</v>
      </c>
      <c r="G258" s="32" t="s">
        <v>733</v>
      </c>
      <c r="H258" s="108" t="s">
        <v>734</v>
      </c>
      <c r="I258" s="32" t="s">
        <v>17</v>
      </c>
      <c r="J258" s="33" t="s">
        <v>18</v>
      </c>
      <c r="K258" s="33" t="s">
        <v>67</v>
      </c>
      <c r="L258" s="35">
        <v>43843</v>
      </c>
      <c r="M258" s="107">
        <v>88.61</v>
      </c>
      <c r="N258" s="32">
        <v>21</v>
      </c>
    </row>
    <row r="259" spans="1:14" ht="30" x14ac:dyDescent="0.25">
      <c r="A259" s="6" t="s">
        <v>14</v>
      </c>
      <c r="B259" s="3" t="s">
        <v>15</v>
      </c>
      <c r="C259" s="6" t="s">
        <v>16</v>
      </c>
      <c r="D259" s="54">
        <v>2020</v>
      </c>
      <c r="E259" s="32" t="s">
        <v>29</v>
      </c>
      <c r="F259" s="31" t="s">
        <v>629</v>
      </c>
      <c r="G259" s="32" t="s">
        <v>630</v>
      </c>
      <c r="H259" s="31" t="s">
        <v>631</v>
      </c>
      <c r="I259" s="32" t="s">
        <v>17</v>
      </c>
      <c r="J259" s="33" t="s">
        <v>484</v>
      </c>
      <c r="K259" s="33" t="s">
        <v>632</v>
      </c>
      <c r="L259" s="35">
        <v>44112</v>
      </c>
      <c r="M259" s="107">
        <v>560</v>
      </c>
      <c r="N259" s="32">
        <v>21</v>
      </c>
    </row>
    <row r="260" spans="1:14" ht="30" x14ac:dyDescent="0.25">
      <c r="A260" s="6" t="s">
        <v>14</v>
      </c>
      <c r="B260" s="3" t="s">
        <v>15</v>
      </c>
      <c r="C260" s="10" t="s">
        <v>19</v>
      </c>
      <c r="D260" s="54">
        <v>2020</v>
      </c>
      <c r="E260" s="6" t="s">
        <v>739</v>
      </c>
      <c r="F260" s="24" t="s">
        <v>738</v>
      </c>
      <c r="G260" s="44" t="s">
        <v>735</v>
      </c>
      <c r="H260" s="24" t="s">
        <v>737</v>
      </c>
      <c r="I260" s="44" t="s">
        <v>17</v>
      </c>
      <c r="J260" s="44" t="s">
        <v>18</v>
      </c>
      <c r="K260" s="51" t="s">
        <v>736</v>
      </c>
      <c r="L260" s="8">
        <v>44040</v>
      </c>
      <c r="M260" s="84">
        <v>8300</v>
      </c>
      <c r="N260" s="6">
        <v>21</v>
      </c>
    </row>
    <row r="261" spans="1:14" ht="30" x14ac:dyDescent="0.25">
      <c r="A261" s="6" t="s">
        <v>14</v>
      </c>
      <c r="B261" s="3" t="s">
        <v>15</v>
      </c>
      <c r="C261" s="6" t="s">
        <v>16</v>
      </c>
      <c r="D261" s="54">
        <v>2020</v>
      </c>
      <c r="E261" s="32" t="s">
        <v>743</v>
      </c>
      <c r="F261" s="97" t="s">
        <v>742</v>
      </c>
      <c r="G261" s="36" t="s">
        <v>741</v>
      </c>
      <c r="H261" s="31" t="s">
        <v>740</v>
      </c>
      <c r="I261" s="44" t="s">
        <v>17</v>
      </c>
      <c r="J261" s="44" t="s">
        <v>18</v>
      </c>
      <c r="K261" s="7" t="s">
        <v>25</v>
      </c>
      <c r="L261" s="8">
        <v>44026</v>
      </c>
      <c r="M261" s="84">
        <v>14419.13</v>
      </c>
      <c r="N261" s="6">
        <v>4</v>
      </c>
    </row>
    <row r="262" spans="1:14" ht="30" x14ac:dyDescent="0.25">
      <c r="A262" s="6" t="s">
        <v>14</v>
      </c>
      <c r="B262" s="3" t="s">
        <v>15</v>
      </c>
      <c r="C262" s="6" t="s">
        <v>16</v>
      </c>
      <c r="D262" s="54">
        <v>2020</v>
      </c>
      <c r="E262" s="4" t="s">
        <v>29</v>
      </c>
      <c r="F262" s="31" t="s">
        <v>744</v>
      </c>
      <c r="G262" s="32" t="s">
        <v>741</v>
      </c>
      <c r="H262" s="31" t="s">
        <v>745</v>
      </c>
      <c r="I262" s="32" t="s">
        <v>17</v>
      </c>
      <c r="J262" s="33" t="s">
        <v>18</v>
      </c>
      <c r="K262" s="33" t="s">
        <v>25</v>
      </c>
      <c r="L262" s="35">
        <v>44036</v>
      </c>
      <c r="M262" s="107">
        <v>270.72000000000003</v>
      </c>
      <c r="N262" s="32">
        <v>4</v>
      </c>
    </row>
    <row r="263" spans="1:14" ht="30" x14ac:dyDescent="0.25">
      <c r="A263" s="6" t="s">
        <v>14</v>
      </c>
      <c r="B263" s="3" t="s">
        <v>15</v>
      </c>
      <c r="C263" s="6" t="s">
        <v>16</v>
      </c>
      <c r="D263" s="54">
        <v>2020</v>
      </c>
      <c r="E263" s="4" t="s">
        <v>29</v>
      </c>
      <c r="F263" s="31" t="s">
        <v>744</v>
      </c>
      <c r="G263" s="32" t="s">
        <v>741</v>
      </c>
      <c r="H263" s="31" t="s">
        <v>745</v>
      </c>
      <c r="I263" s="32" t="s">
        <v>17</v>
      </c>
      <c r="J263" s="33" t="s">
        <v>18</v>
      </c>
      <c r="K263" s="33" t="s">
        <v>25</v>
      </c>
      <c r="L263" s="35">
        <v>44036</v>
      </c>
      <c r="M263" s="107">
        <v>71.88</v>
      </c>
      <c r="N263" s="32">
        <v>4</v>
      </c>
    </row>
    <row r="264" spans="1:14" ht="30" x14ac:dyDescent="0.25">
      <c r="A264" s="6" t="s">
        <v>14</v>
      </c>
      <c r="B264" s="3" t="s">
        <v>15</v>
      </c>
      <c r="C264" s="6" t="s">
        <v>16</v>
      </c>
      <c r="D264" s="54">
        <v>2020</v>
      </c>
      <c r="E264" s="4" t="s">
        <v>63</v>
      </c>
      <c r="F264" s="31" t="s">
        <v>746</v>
      </c>
      <c r="G264" s="32" t="s">
        <v>741</v>
      </c>
      <c r="H264" s="31" t="s">
        <v>745</v>
      </c>
      <c r="I264" s="32" t="s">
        <v>17</v>
      </c>
      <c r="J264" s="33" t="s">
        <v>18</v>
      </c>
      <c r="K264" s="33" t="s">
        <v>25</v>
      </c>
      <c r="L264" s="35">
        <v>44042</v>
      </c>
      <c r="M264" s="107">
        <v>95.34</v>
      </c>
      <c r="N264" s="32">
        <v>4</v>
      </c>
    </row>
    <row r="265" spans="1:14" ht="30" x14ac:dyDescent="0.25">
      <c r="A265" s="6" t="s">
        <v>14</v>
      </c>
      <c r="B265" s="3" t="s">
        <v>15</v>
      </c>
      <c r="C265" s="6" t="s">
        <v>16</v>
      </c>
      <c r="D265" s="54">
        <v>2020</v>
      </c>
      <c r="E265" s="4" t="s">
        <v>63</v>
      </c>
      <c r="F265" s="31" t="s">
        <v>746</v>
      </c>
      <c r="G265" s="32" t="s">
        <v>741</v>
      </c>
      <c r="H265" s="31" t="s">
        <v>745</v>
      </c>
      <c r="I265" s="32" t="s">
        <v>17</v>
      </c>
      <c r="J265" s="33" t="s">
        <v>18</v>
      </c>
      <c r="K265" s="33" t="s">
        <v>25</v>
      </c>
      <c r="L265" s="35">
        <v>44042</v>
      </c>
      <c r="M265" s="107">
        <v>144.57</v>
      </c>
      <c r="N265" s="32">
        <v>4</v>
      </c>
    </row>
    <row r="266" spans="1:14" ht="30" x14ac:dyDescent="0.25">
      <c r="A266" s="6" t="s">
        <v>14</v>
      </c>
      <c r="B266" s="3" t="s">
        <v>15</v>
      </c>
      <c r="C266" s="6" t="s">
        <v>16</v>
      </c>
      <c r="D266" s="54">
        <v>2020</v>
      </c>
      <c r="E266" s="4" t="s">
        <v>63</v>
      </c>
      <c r="F266" s="31" t="s">
        <v>747</v>
      </c>
      <c r="G266" s="32" t="s">
        <v>741</v>
      </c>
      <c r="H266" s="31" t="s">
        <v>745</v>
      </c>
      <c r="I266" s="32" t="s">
        <v>17</v>
      </c>
      <c r="J266" s="33" t="s">
        <v>18</v>
      </c>
      <c r="K266" s="33" t="s">
        <v>25</v>
      </c>
      <c r="L266" s="35">
        <v>44042</v>
      </c>
      <c r="M266" s="107">
        <v>3.8</v>
      </c>
      <c r="N266" s="32">
        <v>4</v>
      </c>
    </row>
    <row r="267" spans="1:14" ht="30" x14ac:dyDescent="0.25">
      <c r="A267" s="6" t="s">
        <v>14</v>
      </c>
      <c r="B267" s="3" t="s">
        <v>15</v>
      </c>
      <c r="C267" s="6" t="s">
        <v>16</v>
      </c>
      <c r="D267" s="54">
        <v>2020</v>
      </c>
      <c r="E267" s="32" t="s">
        <v>63</v>
      </c>
      <c r="F267" s="31" t="s">
        <v>746</v>
      </c>
      <c r="G267" s="32" t="s">
        <v>741</v>
      </c>
      <c r="H267" s="31" t="s">
        <v>745</v>
      </c>
      <c r="I267" s="32" t="s">
        <v>17</v>
      </c>
      <c r="J267" s="33" t="s">
        <v>18</v>
      </c>
      <c r="K267" s="33" t="s">
        <v>25</v>
      </c>
      <c r="L267" s="35">
        <v>43900</v>
      </c>
      <c r="M267" s="107">
        <v>1217.8900000000001</v>
      </c>
      <c r="N267" s="32">
        <v>21</v>
      </c>
    </row>
    <row r="268" spans="1:14" ht="30" x14ac:dyDescent="0.25">
      <c r="A268" s="6" t="s">
        <v>14</v>
      </c>
      <c r="B268" s="3" t="s">
        <v>15</v>
      </c>
      <c r="C268" s="6" t="s">
        <v>19</v>
      </c>
      <c r="D268" s="54">
        <v>2020</v>
      </c>
      <c r="E268" s="32" t="s">
        <v>812</v>
      </c>
      <c r="F268" s="31" t="s">
        <v>748</v>
      </c>
      <c r="G268" s="32" t="s">
        <v>749</v>
      </c>
      <c r="H268" s="31" t="s">
        <v>750</v>
      </c>
      <c r="I268" s="32" t="s">
        <v>17</v>
      </c>
      <c r="J268" s="33" t="s">
        <v>18</v>
      </c>
      <c r="K268" s="33" t="s">
        <v>67</v>
      </c>
      <c r="L268" s="35">
        <v>44057</v>
      </c>
      <c r="M268" s="107">
        <v>1432.64</v>
      </c>
      <c r="N268" s="32">
        <v>21</v>
      </c>
    </row>
    <row r="269" spans="1:14" ht="30" x14ac:dyDescent="0.25">
      <c r="A269" s="6" t="s">
        <v>14</v>
      </c>
      <c r="B269" s="3" t="s">
        <v>15</v>
      </c>
      <c r="C269" s="6" t="s">
        <v>16</v>
      </c>
      <c r="D269" s="54">
        <v>2020</v>
      </c>
      <c r="E269" s="32" t="s">
        <v>29</v>
      </c>
      <c r="F269" s="31" t="s">
        <v>751</v>
      </c>
      <c r="G269" s="32" t="s">
        <v>752</v>
      </c>
      <c r="H269" s="31" t="s">
        <v>753</v>
      </c>
      <c r="I269" s="32" t="s">
        <v>17</v>
      </c>
      <c r="J269" s="33" t="s">
        <v>18</v>
      </c>
      <c r="K269" s="33" t="s">
        <v>609</v>
      </c>
      <c r="L269" s="35">
        <v>44081</v>
      </c>
      <c r="M269" s="107">
        <v>214.68</v>
      </c>
      <c r="N269" s="32">
        <v>21</v>
      </c>
    </row>
    <row r="270" spans="1:14" ht="30" x14ac:dyDescent="0.25">
      <c r="A270" s="6" t="s">
        <v>14</v>
      </c>
      <c r="B270" s="3" t="s">
        <v>15</v>
      </c>
      <c r="C270" s="6" t="s">
        <v>16</v>
      </c>
      <c r="D270" s="54">
        <v>2020</v>
      </c>
      <c r="E270" s="4" t="s">
        <v>29</v>
      </c>
      <c r="F270" s="31" t="s">
        <v>312</v>
      </c>
      <c r="G270" s="32" t="s">
        <v>754</v>
      </c>
      <c r="H270" s="31" t="s">
        <v>755</v>
      </c>
      <c r="I270" s="32" t="s">
        <v>17</v>
      </c>
      <c r="J270" s="33" t="s">
        <v>33</v>
      </c>
      <c r="K270" s="33" t="s">
        <v>756</v>
      </c>
      <c r="L270" s="35">
        <v>44042</v>
      </c>
      <c r="M270" s="107">
        <v>554</v>
      </c>
      <c r="N270" s="32">
        <v>21</v>
      </c>
    </row>
    <row r="271" spans="1:14" ht="30" x14ac:dyDescent="0.25">
      <c r="A271" s="6" t="s">
        <v>14</v>
      </c>
      <c r="B271" s="36" t="s">
        <v>15</v>
      </c>
      <c r="C271" s="6" t="s">
        <v>19</v>
      </c>
      <c r="D271" s="54">
        <v>2020</v>
      </c>
      <c r="E271" s="32" t="s">
        <v>80</v>
      </c>
      <c r="F271" s="31" t="s">
        <v>757</v>
      </c>
      <c r="G271" s="32" t="s">
        <v>758</v>
      </c>
      <c r="H271" s="31" t="s">
        <v>759</v>
      </c>
      <c r="I271" s="32" t="s">
        <v>17</v>
      </c>
      <c r="J271" s="33" t="s">
        <v>33</v>
      </c>
      <c r="K271" s="33" t="s">
        <v>760</v>
      </c>
      <c r="L271" s="35">
        <v>43868</v>
      </c>
      <c r="M271" s="107">
        <f>290.4/1.21</f>
        <v>240</v>
      </c>
      <c r="N271" s="32">
        <v>21</v>
      </c>
    </row>
    <row r="272" spans="1:14" ht="30" x14ac:dyDescent="0.25">
      <c r="A272" s="6" t="s">
        <v>14</v>
      </c>
      <c r="B272" s="36" t="s">
        <v>15</v>
      </c>
      <c r="C272" s="6" t="s">
        <v>16</v>
      </c>
      <c r="D272" s="54">
        <v>2020</v>
      </c>
      <c r="E272" s="32" t="s">
        <v>29</v>
      </c>
      <c r="F272" s="31" t="s">
        <v>761</v>
      </c>
      <c r="G272" s="32" t="s">
        <v>762</v>
      </c>
      <c r="H272" s="31" t="s">
        <v>763</v>
      </c>
      <c r="I272" s="32" t="s">
        <v>17</v>
      </c>
      <c r="J272" s="33" t="s">
        <v>18</v>
      </c>
      <c r="K272" s="33" t="s">
        <v>49</v>
      </c>
      <c r="L272" s="35">
        <v>44088</v>
      </c>
      <c r="M272" s="107">
        <v>144.75</v>
      </c>
      <c r="N272" s="32">
        <v>21</v>
      </c>
    </row>
    <row r="273" spans="1:14" ht="30" x14ac:dyDescent="0.25">
      <c r="A273" s="6" t="s">
        <v>14</v>
      </c>
      <c r="B273" s="3" t="s">
        <v>15</v>
      </c>
      <c r="C273" s="6" t="s">
        <v>16</v>
      </c>
      <c r="D273" s="54">
        <v>2020</v>
      </c>
      <c r="E273" s="32" t="s">
        <v>29</v>
      </c>
      <c r="F273" s="31" t="s">
        <v>764</v>
      </c>
      <c r="G273" s="32" t="s">
        <v>762</v>
      </c>
      <c r="H273" s="31" t="s">
        <v>763</v>
      </c>
      <c r="I273" s="32" t="s">
        <v>17</v>
      </c>
      <c r="J273" s="33" t="s">
        <v>18</v>
      </c>
      <c r="K273" s="33" t="s">
        <v>49</v>
      </c>
      <c r="L273" s="35">
        <v>44138</v>
      </c>
      <c r="M273" s="107">
        <v>253.72</v>
      </c>
      <c r="N273" s="32">
        <v>21</v>
      </c>
    </row>
    <row r="274" spans="1:14" ht="30" x14ac:dyDescent="0.25">
      <c r="A274" s="6" t="s">
        <v>14</v>
      </c>
      <c r="B274" s="3" t="s">
        <v>15</v>
      </c>
      <c r="C274" s="6" t="s">
        <v>16</v>
      </c>
      <c r="D274" s="54">
        <v>2020</v>
      </c>
      <c r="E274" s="32" t="s">
        <v>29</v>
      </c>
      <c r="F274" s="31" t="s">
        <v>786</v>
      </c>
      <c r="G274" s="32" t="s">
        <v>787</v>
      </c>
      <c r="H274" s="31" t="s">
        <v>788</v>
      </c>
      <c r="I274" s="32" t="s">
        <v>17</v>
      </c>
      <c r="J274" s="33" t="s">
        <v>18</v>
      </c>
      <c r="K274" s="33" t="s">
        <v>546</v>
      </c>
      <c r="L274" s="35">
        <v>43870</v>
      </c>
      <c r="M274" s="107">
        <v>217.43</v>
      </c>
      <c r="N274" s="32">
        <v>21</v>
      </c>
    </row>
    <row r="275" spans="1:14" ht="30" x14ac:dyDescent="0.25">
      <c r="A275" s="6" t="s">
        <v>14</v>
      </c>
      <c r="B275" s="3" t="s">
        <v>15</v>
      </c>
      <c r="C275" s="6" t="s">
        <v>16</v>
      </c>
      <c r="D275" s="54">
        <v>2020</v>
      </c>
      <c r="E275" s="37" t="s">
        <v>29</v>
      </c>
      <c r="F275" s="31" t="s">
        <v>789</v>
      </c>
      <c r="G275" s="32" t="s">
        <v>787</v>
      </c>
      <c r="H275" s="109" t="s">
        <v>788</v>
      </c>
      <c r="I275" s="37" t="s">
        <v>17</v>
      </c>
      <c r="J275" s="43" t="s">
        <v>18</v>
      </c>
      <c r="K275" s="32">
        <v>17125</v>
      </c>
      <c r="L275" s="35">
        <v>44148</v>
      </c>
      <c r="M275" s="113">
        <v>569.77</v>
      </c>
      <c r="N275" s="118">
        <v>21</v>
      </c>
    </row>
    <row r="276" spans="1:14" ht="30" x14ac:dyDescent="0.25">
      <c r="A276" s="6" t="s">
        <v>14</v>
      </c>
      <c r="B276" s="3" t="s">
        <v>15</v>
      </c>
      <c r="C276" s="6" t="s">
        <v>16</v>
      </c>
      <c r="D276" s="54">
        <v>2020</v>
      </c>
      <c r="E276" s="32" t="s">
        <v>29</v>
      </c>
      <c r="F276" s="31" t="s">
        <v>790</v>
      </c>
      <c r="G276" s="32" t="s">
        <v>791</v>
      </c>
      <c r="H276" s="31" t="s">
        <v>792</v>
      </c>
      <c r="I276" s="32" t="s">
        <v>17</v>
      </c>
      <c r="J276" s="33" t="s">
        <v>33</v>
      </c>
      <c r="K276" s="33" t="s">
        <v>793</v>
      </c>
      <c r="L276" s="35">
        <v>44022</v>
      </c>
      <c r="M276" s="107">
        <v>274</v>
      </c>
      <c r="N276" s="32">
        <v>21</v>
      </c>
    </row>
    <row r="277" spans="1:14" ht="30" x14ac:dyDescent="0.25">
      <c r="A277" s="6" t="s">
        <v>14</v>
      </c>
      <c r="B277" s="3" t="s">
        <v>15</v>
      </c>
      <c r="C277" s="6" t="s">
        <v>16</v>
      </c>
      <c r="D277" s="54">
        <v>2020</v>
      </c>
      <c r="E277" s="32" t="s">
        <v>29</v>
      </c>
      <c r="F277" s="31" t="s">
        <v>790</v>
      </c>
      <c r="G277" s="32" t="s">
        <v>791</v>
      </c>
      <c r="H277" s="31" t="s">
        <v>792</v>
      </c>
      <c r="I277" s="32" t="s">
        <v>17</v>
      </c>
      <c r="J277" s="33" t="s">
        <v>33</v>
      </c>
      <c r="K277" s="33" t="s">
        <v>793</v>
      </c>
      <c r="L277" s="35">
        <v>44022</v>
      </c>
      <c r="M277" s="107">
        <v>378</v>
      </c>
      <c r="N277" s="32">
        <v>21</v>
      </c>
    </row>
    <row r="278" spans="1:14" ht="30" x14ac:dyDescent="0.25">
      <c r="A278" s="6" t="s">
        <v>14</v>
      </c>
      <c r="B278" s="3" t="s">
        <v>15</v>
      </c>
      <c r="C278" s="6" t="s">
        <v>16</v>
      </c>
      <c r="D278" s="54">
        <v>2020</v>
      </c>
      <c r="E278" s="4" t="s">
        <v>29</v>
      </c>
      <c r="F278" s="31" t="s">
        <v>447</v>
      </c>
      <c r="G278" s="32" t="s">
        <v>791</v>
      </c>
      <c r="H278" s="31" t="s">
        <v>792</v>
      </c>
      <c r="I278" s="32" t="s">
        <v>17</v>
      </c>
      <c r="J278" s="33" t="s">
        <v>18</v>
      </c>
      <c r="K278" s="33" t="s">
        <v>793</v>
      </c>
      <c r="L278" s="35">
        <v>44035</v>
      </c>
      <c r="M278" s="107">
        <v>184.44</v>
      </c>
      <c r="N278" s="32">
        <v>21</v>
      </c>
    </row>
    <row r="279" spans="1:14" ht="30" x14ac:dyDescent="0.25">
      <c r="A279" s="6" t="s">
        <v>14</v>
      </c>
      <c r="B279" s="3" t="s">
        <v>15</v>
      </c>
      <c r="C279" s="6" t="s">
        <v>16</v>
      </c>
      <c r="D279" s="54">
        <v>2020</v>
      </c>
      <c r="E279" s="4" t="s">
        <v>29</v>
      </c>
      <c r="F279" s="31" t="s">
        <v>448</v>
      </c>
      <c r="G279" s="32" t="s">
        <v>791</v>
      </c>
      <c r="H279" s="31" t="s">
        <v>792</v>
      </c>
      <c r="I279" s="32" t="s">
        <v>17</v>
      </c>
      <c r="J279" s="33" t="s">
        <v>33</v>
      </c>
      <c r="K279" s="33" t="s">
        <v>793</v>
      </c>
      <c r="L279" s="35">
        <v>44049</v>
      </c>
      <c r="M279" s="107">
        <v>118.09</v>
      </c>
      <c r="N279" s="32">
        <v>21</v>
      </c>
    </row>
    <row r="280" spans="1:14" ht="30" x14ac:dyDescent="0.25">
      <c r="A280" s="6" t="s">
        <v>14</v>
      </c>
      <c r="B280" s="3" t="s">
        <v>15</v>
      </c>
      <c r="C280" s="6" t="s">
        <v>16</v>
      </c>
      <c r="D280" s="54">
        <v>2020</v>
      </c>
      <c r="E280" s="32" t="s">
        <v>29</v>
      </c>
      <c r="F280" s="31" t="s">
        <v>794</v>
      </c>
      <c r="G280" s="32" t="s">
        <v>791</v>
      </c>
      <c r="H280" s="31" t="s">
        <v>792</v>
      </c>
      <c r="I280" s="32" t="s">
        <v>17</v>
      </c>
      <c r="J280" s="33" t="s">
        <v>33</v>
      </c>
      <c r="K280" s="33" t="s">
        <v>793</v>
      </c>
      <c r="L280" s="35">
        <v>44077</v>
      </c>
      <c r="M280" s="107">
        <v>342.3</v>
      </c>
      <c r="N280" s="32">
        <v>21</v>
      </c>
    </row>
    <row r="281" spans="1:14" ht="30" x14ac:dyDescent="0.25">
      <c r="A281" s="6" t="s">
        <v>14</v>
      </c>
      <c r="B281" s="3" t="s">
        <v>15</v>
      </c>
      <c r="C281" s="6" t="s">
        <v>16</v>
      </c>
      <c r="D281" s="54">
        <v>2020</v>
      </c>
      <c r="E281" s="32" t="s">
        <v>29</v>
      </c>
      <c r="F281" s="31" t="s">
        <v>795</v>
      </c>
      <c r="G281" s="32" t="s">
        <v>791</v>
      </c>
      <c r="H281" s="108" t="s">
        <v>792</v>
      </c>
      <c r="I281" s="32" t="s">
        <v>17</v>
      </c>
      <c r="J281" s="33" t="s">
        <v>796</v>
      </c>
      <c r="K281" s="33" t="s">
        <v>793</v>
      </c>
      <c r="L281" s="35">
        <v>44132</v>
      </c>
      <c r="M281" s="107">
        <v>547.12</v>
      </c>
      <c r="N281" s="32">
        <v>21</v>
      </c>
    </row>
    <row r="282" spans="1:14" ht="30" x14ac:dyDescent="0.25">
      <c r="A282" s="6" t="s">
        <v>14</v>
      </c>
      <c r="B282" s="3" t="s">
        <v>15</v>
      </c>
      <c r="C282" s="6" t="s">
        <v>16</v>
      </c>
      <c r="D282" s="54">
        <v>2020</v>
      </c>
      <c r="E282" s="37" t="s">
        <v>29</v>
      </c>
      <c r="F282" s="31" t="s">
        <v>795</v>
      </c>
      <c r="G282" s="32" t="s">
        <v>791</v>
      </c>
      <c r="H282" s="31" t="s">
        <v>792</v>
      </c>
      <c r="I282" s="37" t="s">
        <v>17</v>
      </c>
      <c r="J282" s="43" t="s">
        <v>33</v>
      </c>
      <c r="K282" s="32">
        <v>8156</v>
      </c>
      <c r="L282" s="35">
        <v>44141</v>
      </c>
      <c r="M282" s="149">
        <v>389.27</v>
      </c>
      <c r="N282" s="118">
        <v>21</v>
      </c>
    </row>
    <row r="283" spans="1:14" ht="30" x14ac:dyDescent="0.25">
      <c r="A283" s="6" t="s">
        <v>14</v>
      </c>
      <c r="B283" s="3" t="s">
        <v>15</v>
      </c>
      <c r="C283" s="6" t="s">
        <v>16</v>
      </c>
      <c r="D283" s="54">
        <v>2020</v>
      </c>
      <c r="E283" s="32" t="s">
        <v>29</v>
      </c>
      <c r="F283" s="31" t="s">
        <v>797</v>
      </c>
      <c r="G283" s="32" t="s">
        <v>791</v>
      </c>
      <c r="H283" s="31" t="s">
        <v>792</v>
      </c>
      <c r="I283" s="32" t="s">
        <v>17</v>
      </c>
      <c r="J283" s="43" t="s">
        <v>33</v>
      </c>
      <c r="K283" s="104" t="s">
        <v>793</v>
      </c>
      <c r="L283" s="35">
        <v>44182</v>
      </c>
      <c r="M283" s="110">
        <v>765.53</v>
      </c>
      <c r="N283" s="32">
        <v>21</v>
      </c>
    </row>
    <row r="284" spans="1:14" ht="30" x14ac:dyDescent="0.25">
      <c r="A284" s="6" t="s">
        <v>14</v>
      </c>
      <c r="B284" s="3" t="s">
        <v>15</v>
      </c>
      <c r="C284" s="6" t="s">
        <v>16</v>
      </c>
      <c r="D284" s="54">
        <v>2020</v>
      </c>
      <c r="E284" s="32" t="s">
        <v>29</v>
      </c>
      <c r="F284" s="31" t="s">
        <v>798</v>
      </c>
      <c r="G284" s="32" t="s">
        <v>791</v>
      </c>
      <c r="H284" s="108" t="s">
        <v>792</v>
      </c>
      <c r="I284" s="32" t="s">
        <v>17</v>
      </c>
      <c r="J284" s="33" t="s">
        <v>33</v>
      </c>
      <c r="K284" s="33" t="s">
        <v>793</v>
      </c>
      <c r="L284" s="35">
        <v>43858</v>
      </c>
      <c r="M284" s="107">
        <v>518.29</v>
      </c>
      <c r="N284" s="32">
        <v>21</v>
      </c>
    </row>
    <row r="285" spans="1:14" ht="30" x14ac:dyDescent="0.25">
      <c r="A285" s="6" t="s">
        <v>14</v>
      </c>
      <c r="B285" s="3" t="s">
        <v>15</v>
      </c>
      <c r="C285" s="6" t="s">
        <v>16</v>
      </c>
      <c r="D285" s="54">
        <v>2020</v>
      </c>
      <c r="E285" s="37" t="s">
        <v>29</v>
      </c>
      <c r="F285" s="109" t="s">
        <v>799</v>
      </c>
      <c r="G285" s="32" t="s">
        <v>800</v>
      </c>
      <c r="H285" s="31" t="s">
        <v>801</v>
      </c>
      <c r="I285" s="37" t="s">
        <v>17</v>
      </c>
      <c r="J285" s="43" t="s">
        <v>18</v>
      </c>
      <c r="K285" s="32">
        <v>17150</v>
      </c>
      <c r="L285" s="35">
        <v>44141</v>
      </c>
      <c r="M285" s="113">
        <v>498.72</v>
      </c>
      <c r="N285" s="32">
        <v>21</v>
      </c>
    </row>
    <row r="286" spans="1:14" ht="30" x14ac:dyDescent="0.25">
      <c r="A286" s="6" t="s">
        <v>14</v>
      </c>
      <c r="B286" s="3" t="s">
        <v>15</v>
      </c>
      <c r="C286" s="6" t="s">
        <v>16</v>
      </c>
      <c r="D286" s="54">
        <v>2020</v>
      </c>
      <c r="E286" s="32" t="s">
        <v>813</v>
      </c>
      <c r="F286" s="31" t="s">
        <v>802</v>
      </c>
      <c r="G286" s="32" t="s">
        <v>800</v>
      </c>
      <c r="H286" s="31" t="s">
        <v>801</v>
      </c>
      <c r="I286" s="32" t="s">
        <v>17</v>
      </c>
      <c r="J286" s="33" t="s">
        <v>18</v>
      </c>
      <c r="K286" s="33" t="s">
        <v>25</v>
      </c>
      <c r="L286" s="35">
        <v>44001</v>
      </c>
      <c r="M286" s="107">
        <v>202.65</v>
      </c>
      <c r="N286" s="32">
        <v>21</v>
      </c>
    </row>
    <row r="287" spans="1:14" ht="45" x14ac:dyDescent="0.25">
      <c r="A287" s="6" t="s">
        <v>14</v>
      </c>
      <c r="B287" s="3" t="s">
        <v>15</v>
      </c>
      <c r="C287" s="6" t="s">
        <v>19</v>
      </c>
      <c r="D287" s="54">
        <v>2020</v>
      </c>
      <c r="E287" s="32" t="s">
        <v>814</v>
      </c>
      <c r="F287" s="31" t="s">
        <v>803</v>
      </c>
      <c r="G287" s="32" t="s">
        <v>800</v>
      </c>
      <c r="H287" s="150" t="s">
        <v>801</v>
      </c>
      <c r="I287" s="32" t="s">
        <v>17</v>
      </c>
      <c r="J287" s="33" t="s">
        <v>18</v>
      </c>
      <c r="K287" s="33" t="s">
        <v>25</v>
      </c>
      <c r="L287" s="35">
        <v>44026</v>
      </c>
      <c r="M287" s="107">
        <v>648</v>
      </c>
      <c r="N287" s="32">
        <v>21</v>
      </c>
    </row>
    <row r="288" spans="1:14" ht="30" x14ac:dyDescent="0.25">
      <c r="A288" s="6" t="s">
        <v>14</v>
      </c>
      <c r="B288" s="3" t="s">
        <v>15</v>
      </c>
      <c r="C288" s="6" t="s">
        <v>20</v>
      </c>
      <c r="D288" s="54">
        <v>2020</v>
      </c>
      <c r="E288" s="6" t="s">
        <v>427</v>
      </c>
      <c r="F288" s="97" t="s">
        <v>806</v>
      </c>
      <c r="G288" s="36" t="s">
        <v>804</v>
      </c>
      <c r="H288" s="97" t="s">
        <v>805</v>
      </c>
      <c r="I288" s="36" t="s">
        <v>17</v>
      </c>
      <c r="J288" s="36" t="s">
        <v>18</v>
      </c>
      <c r="K288" s="102" t="s">
        <v>67</v>
      </c>
      <c r="L288" s="76">
        <v>44138</v>
      </c>
      <c r="M288" s="92">
        <v>10164</v>
      </c>
      <c r="N288" s="28">
        <v>21</v>
      </c>
    </row>
    <row r="289" spans="1:18" x14ac:dyDescent="0.25">
      <c r="A289" s="6"/>
      <c r="B289" s="3"/>
      <c r="C289" s="6"/>
      <c r="D289" s="54"/>
      <c r="E289" s="28"/>
      <c r="F289" s="69"/>
      <c r="G289" s="26"/>
      <c r="H289" s="15"/>
      <c r="I289" s="48"/>
      <c r="J289" s="48"/>
      <c r="K289" s="77"/>
      <c r="L289" s="76"/>
      <c r="M289" s="92"/>
      <c r="N289" s="28"/>
      <c r="P289" s="45"/>
      <c r="Q289" s="45"/>
      <c r="R289" s="45"/>
    </row>
    <row r="290" spans="1:18" x14ac:dyDescent="0.25">
      <c r="A290" s="6"/>
      <c r="B290" s="3"/>
      <c r="C290" s="6"/>
      <c r="D290" s="55"/>
      <c r="E290" s="32"/>
      <c r="F290" s="79"/>
      <c r="G290" s="44"/>
      <c r="H290" s="15"/>
      <c r="I290" s="48"/>
      <c r="J290" s="48"/>
      <c r="K290" s="7"/>
      <c r="L290" s="8"/>
      <c r="M290" s="84"/>
      <c r="N290" s="6"/>
    </row>
    <row r="291" spans="1:18" x14ac:dyDescent="0.25">
      <c r="A291" s="6"/>
      <c r="B291" s="3"/>
      <c r="C291" s="6"/>
      <c r="D291" s="54"/>
      <c r="E291" s="6"/>
      <c r="F291" s="49"/>
      <c r="G291" s="4"/>
      <c r="H291" s="31"/>
      <c r="I291" s="11"/>
      <c r="J291" s="10"/>
      <c r="K291" s="33"/>
      <c r="L291" s="8"/>
      <c r="M291" s="84"/>
      <c r="N291" s="6"/>
    </row>
    <row r="292" spans="1:18" x14ac:dyDescent="0.25">
      <c r="A292" s="6"/>
      <c r="B292" s="3"/>
      <c r="C292" s="6"/>
      <c r="D292" s="55"/>
      <c r="E292" s="32"/>
      <c r="F292" s="64"/>
      <c r="G292" s="32"/>
      <c r="H292" s="31"/>
      <c r="I292" s="11"/>
      <c r="J292" s="10"/>
      <c r="K292" s="33"/>
      <c r="L292" s="8"/>
      <c r="M292" s="84"/>
      <c r="N292" s="6"/>
    </row>
    <row r="293" spans="1:18" x14ac:dyDescent="0.25">
      <c r="A293" s="6"/>
      <c r="B293" s="3"/>
      <c r="C293" s="6"/>
      <c r="D293" s="54"/>
      <c r="E293" s="32"/>
      <c r="F293" s="64"/>
      <c r="G293" s="32"/>
      <c r="H293" s="31"/>
      <c r="I293" s="11"/>
      <c r="J293" s="10"/>
      <c r="K293" s="7"/>
      <c r="L293" s="8"/>
      <c r="M293" s="84"/>
      <c r="N293" s="6"/>
    </row>
    <row r="294" spans="1:18" x14ac:dyDescent="0.25">
      <c r="A294" s="6"/>
      <c r="B294" s="3"/>
      <c r="C294" s="6"/>
      <c r="D294" s="54"/>
      <c r="E294" s="6"/>
      <c r="F294" s="69"/>
      <c r="G294" s="4"/>
      <c r="H294" s="14"/>
      <c r="I294" s="11"/>
      <c r="J294" s="10"/>
      <c r="K294" s="7"/>
      <c r="L294" s="8"/>
      <c r="M294" s="84"/>
      <c r="N294" s="6"/>
    </row>
    <row r="295" spans="1:18" x14ac:dyDescent="0.25">
      <c r="A295" s="6"/>
      <c r="B295" s="3"/>
      <c r="C295" s="6"/>
      <c r="D295" s="54"/>
      <c r="E295" s="6"/>
      <c r="F295" s="49"/>
      <c r="G295" s="26"/>
      <c r="H295" s="15"/>
      <c r="I295" s="11"/>
      <c r="J295" s="10"/>
      <c r="K295" s="7"/>
      <c r="L295" s="8"/>
      <c r="M295" s="84"/>
      <c r="N295" s="6"/>
    </row>
    <row r="296" spans="1:18" x14ac:dyDescent="0.25">
      <c r="A296" s="6"/>
      <c r="B296" s="3"/>
      <c r="C296" s="6"/>
      <c r="D296" s="54"/>
      <c r="E296" s="6"/>
      <c r="F296" s="49"/>
      <c r="G296" s="4"/>
      <c r="H296" s="14"/>
      <c r="I296" s="11"/>
      <c r="J296" s="10"/>
      <c r="K296" s="7"/>
      <c r="L296" s="8"/>
      <c r="M296" s="91"/>
      <c r="N296" s="6"/>
    </row>
    <row r="297" spans="1:18" x14ac:dyDescent="0.25">
      <c r="A297" s="6"/>
      <c r="B297" s="3"/>
      <c r="C297" s="6"/>
      <c r="D297" s="54"/>
      <c r="E297" s="6"/>
      <c r="F297" s="63"/>
      <c r="G297" s="4"/>
      <c r="H297" s="31"/>
      <c r="I297" s="11"/>
      <c r="J297" s="10"/>
      <c r="K297" s="7"/>
      <c r="L297" s="8"/>
      <c r="M297" s="84"/>
      <c r="N297" s="6"/>
    </row>
    <row r="298" spans="1:18" x14ac:dyDescent="0.25">
      <c r="A298" s="6"/>
      <c r="B298" s="3"/>
      <c r="C298" s="6"/>
      <c r="D298" s="55"/>
      <c r="E298" s="6"/>
      <c r="F298" s="63"/>
      <c r="G298" s="6"/>
      <c r="H298" s="14"/>
      <c r="I298" s="11"/>
      <c r="J298" s="10"/>
      <c r="K298" s="51"/>
      <c r="L298" s="52"/>
      <c r="M298" s="94"/>
      <c r="N298" s="44"/>
      <c r="O298" s="45"/>
    </row>
    <row r="299" spans="1:18" x14ac:dyDescent="0.25">
      <c r="A299" s="44"/>
      <c r="B299" s="44"/>
      <c r="C299" s="44"/>
      <c r="D299" s="57"/>
      <c r="E299" s="44"/>
      <c r="F299" s="66"/>
      <c r="G299" s="26"/>
      <c r="H299" s="24"/>
      <c r="I299" s="46"/>
      <c r="J299" s="46"/>
      <c r="K299" s="77"/>
      <c r="L299" s="76"/>
      <c r="M299" s="92"/>
      <c r="N299" s="28"/>
    </row>
    <row r="300" spans="1:18" x14ac:dyDescent="0.25">
      <c r="A300" s="6"/>
      <c r="B300" s="3"/>
      <c r="C300" s="6"/>
      <c r="D300" s="54"/>
      <c r="E300" s="6"/>
      <c r="F300" s="49"/>
      <c r="G300" s="26"/>
      <c r="H300" s="24"/>
      <c r="I300" s="48"/>
      <c r="J300" s="48"/>
      <c r="K300" s="77"/>
      <c r="L300" s="76"/>
      <c r="M300" s="92"/>
      <c r="N300" s="28"/>
    </row>
    <row r="301" spans="1:18" x14ac:dyDescent="0.25">
      <c r="A301" s="6"/>
      <c r="B301" s="3"/>
      <c r="C301" s="6"/>
      <c r="D301" s="54"/>
      <c r="E301" s="6"/>
      <c r="F301" s="63"/>
      <c r="G301" s="26"/>
      <c r="H301" s="15"/>
      <c r="I301" s="48"/>
      <c r="J301" s="48"/>
      <c r="K301" s="77"/>
      <c r="L301" s="76"/>
      <c r="M301" s="92"/>
      <c r="N301" s="28"/>
    </row>
    <row r="302" spans="1:18" x14ac:dyDescent="0.25">
      <c r="A302" s="6"/>
      <c r="B302" s="3"/>
      <c r="C302" s="6"/>
      <c r="D302" s="55"/>
      <c r="E302" s="32"/>
      <c r="F302" s="64"/>
      <c r="G302" s="4"/>
      <c r="H302" s="24"/>
      <c r="I302" s="48"/>
      <c r="J302" s="48"/>
      <c r="K302" s="77"/>
      <c r="L302" s="76"/>
      <c r="M302" s="92"/>
      <c r="N302" s="28"/>
    </row>
    <row r="303" spans="1:18" x14ac:dyDescent="0.25">
      <c r="A303" s="6"/>
      <c r="B303" s="3"/>
      <c r="C303" s="6"/>
      <c r="D303" s="55"/>
      <c r="E303" s="32"/>
      <c r="F303" s="64"/>
      <c r="G303" s="4"/>
      <c r="H303" s="24"/>
      <c r="I303" s="28"/>
      <c r="J303" s="28"/>
      <c r="K303" s="77"/>
      <c r="L303" s="76"/>
      <c r="M303" s="92"/>
      <c r="N303" s="28"/>
    </row>
    <row r="304" spans="1:18" x14ac:dyDescent="0.25">
      <c r="A304" s="6"/>
      <c r="B304" s="3"/>
      <c r="C304" s="6"/>
      <c r="D304" s="55"/>
      <c r="E304" s="32"/>
      <c r="F304" s="64"/>
      <c r="G304" s="4"/>
      <c r="H304" s="24"/>
      <c r="I304" s="48"/>
      <c r="J304" s="48"/>
      <c r="K304" s="77"/>
      <c r="L304" s="76"/>
      <c r="M304" s="92"/>
      <c r="N304" s="28"/>
    </row>
    <row r="305" spans="1:14" x14ac:dyDescent="0.25">
      <c r="A305" s="6"/>
      <c r="B305" s="3"/>
      <c r="C305" s="6"/>
      <c r="D305" s="55"/>
      <c r="E305" s="6"/>
      <c r="F305" s="63"/>
      <c r="G305" s="26"/>
      <c r="H305" s="15"/>
      <c r="I305" s="48"/>
      <c r="J305" s="48"/>
      <c r="K305" s="77"/>
      <c r="L305" s="76"/>
      <c r="M305" s="92"/>
      <c r="N305" s="28"/>
    </row>
    <row r="306" spans="1:14" x14ac:dyDescent="0.25">
      <c r="A306" s="6"/>
      <c r="B306" s="3"/>
      <c r="C306" s="6"/>
      <c r="D306" s="55"/>
      <c r="E306" s="32"/>
      <c r="F306" s="64"/>
      <c r="G306" s="32"/>
      <c r="H306" s="24"/>
      <c r="I306" s="48"/>
      <c r="J306" s="48"/>
      <c r="K306" s="7"/>
      <c r="L306" s="8"/>
      <c r="M306" s="84"/>
      <c r="N306" s="6"/>
    </row>
    <row r="307" spans="1:14" x14ac:dyDescent="0.25">
      <c r="A307" s="6"/>
      <c r="B307" s="3"/>
      <c r="C307" s="6"/>
      <c r="D307" s="54"/>
      <c r="E307" s="6"/>
      <c r="F307" s="63"/>
      <c r="G307" s="26"/>
      <c r="H307" s="24"/>
      <c r="I307" s="11"/>
      <c r="J307" s="10"/>
      <c r="K307" s="7"/>
      <c r="L307" s="8"/>
      <c r="M307" s="84"/>
      <c r="N307" s="6"/>
    </row>
    <row r="308" spans="1:14" x14ac:dyDescent="0.25">
      <c r="A308" s="6"/>
      <c r="B308" s="3"/>
      <c r="C308" s="6"/>
      <c r="D308" s="55"/>
      <c r="E308" s="6"/>
      <c r="F308" s="63"/>
      <c r="G308" s="6"/>
      <c r="H308" s="14"/>
      <c r="I308" s="11"/>
      <c r="J308" s="10"/>
      <c r="K308" s="7"/>
      <c r="L308" s="8"/>
      <c r="M308" s="84"/>
      <c r="N308" s="6"/>
    </row>
    <row r="309" spans="1:14" x14ac:dyDescent="0.25">
      <c r="A309" s="6"/>
      <c r="B309" s="3"/>
      <c r="C309" s="6"/>
      <c r="D309" s="55"/>
      <c r="E309" s="32"/>
      <c r="F309" s="64"/>
      <c r="G309" s="32"/>
      <c r="H309" s="31"/>
      <c r="I309" s="11"/>
      <c r="J309" s="10"/>
      <c r="K309" s="34"/>
      <c r="L309" s="8"/>
      <c r="M309" s="84"/>
      <c r="N309" s="6"/>
    </row>
    <row r="310" spans="1:14" x14ac:dyDescent="0.25">
      <c r="A310" s="6"/>
      <c r="B310" s="3"/>
      <c r="C310" s="6"/>
      <c r="D310" s="55"/>
      <c r="E310" s="32"/>
      <c r="F310" s="64"/>
      <c r="G310" s="32"/>
      <c r="H310" s="31"/>
      <c r="I310" s="11"/>
      <c r="J310" s="10"/>
      <c r="K310" s="7"/>
      <c r="L310" s="8"/>
      <c r="M310" s="84"/>
      <c r="N310" s="6"/>
    </row>
    <row r="311" spans="1:14" x14ac:dyDescent="0.25">
      <c r="A311" s="6"/>
      <c r="B311" s="3"/>
      <c r="C311" s="6"/>
      <c r="D311" s="55"/>
      <c r="E311" s="6"/>
      <c r="F311" s="63"/>
      <c r="G311" s="6"/>
      <c r="H311" s="14"/>
      <c r="I311" s="11"/>
      <c r="J311" s="10"/>
      <c r="K311" s="7"/>
      <c r="L311" s="8"/>
      <c r="M311" s="84"/>
      <c r="N311" s="6"/>
    </row>
    <row r="312" spans="1:14" x14ac:dyDescent="0.25">
      <c r="A312" s="6"/>
      <c r="B312" s="3"/>
      <c r="C312" s="6"/>
      <c r="D312" s="55"/>
      <c r="E312" s="32"/>
      <c r="F312" s="64"/>
      <c r="G312" s="32"/>
      <c r="H312" s="31"/>
      <c r="I312" s="11"/>
      <c r="J312" s="10"/>
      <c r="K312" s="7"/>
      <c r="L312" s="8"/>
      <c r="M312" s="84"/>
      <c r="N312" s="6"/>
    </row>
    <row r="313" spans="1:14" x14ac:dyDescent="0.25">
      <c r="A313" s="6"/>
      <c r="B313" s="3"/>
      <c r="C313" s="6"/>
      <c r="D313" s="55"/>
      <c r="E313" s="6"/>
      <c r="F313" s="63"/>
      <c r="G313" s="6"/>
      <c r="H313" s="14"/>
      <c r="I313" s="11"/>
      <c r="J313" s="10"/>
      <c r="K313" s="7"/>
      <c r="L313" s="8"/>
      <c r="M313" s="84"/>
      <c r="N313" s="6"/>
    </row>
    <row r="314" spans="1:14" x14ac:dyDescent="0.25">
      <c r="A314" s="6"/>
      <c r="B314" s="3"/>
      <c r="C314" s="6"/>
      <c r="D314" s="55"/>
      <c r="E314" s="32"/>
      <c r="F314" s="64"/>
      <c r="G314" s="32"/>
      <c r="H314" s="31"/>
      <c r="I314" s="11"/>
      <c r="J314" s="10"/>
      <c r="K314" s="7"/>
      <c r="L314" s="8"/>
      <c r="M314" s="84"/>
      <c r="N314" s="6"/>
    </row>
    <row r="315" spans="1:14" x14ac:dyDescent="0.25">
      <c r="A315" s="6"/>
      <c r="B315" s="3"/>
      <c r="C315" s="6"/>
      <c r="D315" s="55"/>
      <c r="E315" s="32"/>
      <c r="F315" s="64"/>
      <c r="G315" s="32"/>
      <c r="H315" s="31"/>
      <c r="I315" s="11"/>
      <c r="J315" s="10"/>
      <c r="K315" s="7"/>
      <c r="L315" s="8"/>
      <c r="M315" s="84"/>
      <c r="N315" s="6"/>
    </row>
    <row r="316" spans="1:14" x14ac:dyDescent="0.25">
      <c r="A316" s="6"/>
      <c r="B316" s="3"/>
      <c r="C316" s="6"/>
      <c r="D316" s="55"/>
      <c r="E316" s="6"/>
      <c r="F316" s="63"/>
      <c r="G316" s="6"/>
      <c r="H316" s="14"/>
      <c r="I316" s="11"/>
      <c r="J316" s="10"/>
      <c r="K316" s="7"/>
      <c r="L316" s="8"/>
      <c r="M316" s="84"/>
      <c r="N316" s="6"/>
    </row>
    <row r="317" spans="1:14" s="45" customFormat="1" x14ac:dyDescent="0.25">
      <c r="A317" s="6"/>
      <c r="B317" s="3"/>
      <c r="C317" s="6"/>
      <c r="D317" s="54"/>
      <c r="E317" s="6"/>
      <c r="F317" s="49"/>
      <c r="G317" s="4"/>
      <c r="H317" s="14"/>
      <c r="I317" s="11"/>
      <c r="J317" s="10"/>
      <c r="K317" s="77"/>
      <c r="L317" s="76"/>
      <c r="M317" s="92"/>
      <c r="N317" s="28"/>
    </row>
    <row r="318" spans="1:14" x14ac:dyDescent="0.25">
      <c r="A318" s="28"/>
      <c r="B318" s="28"/>
      <c r="C318" s="28"/>
      <c r="D318" s="60"/>
      <c r="E318" s="28"/>
      <c r="F318" s="78"/>
      <c r="G318" s="28"/>
      <c r="H318" s="15"/>
      <c r="I318" s="48"/>
      <c r="J318" s="48"/>
      <c r="K318" s="7"/>
      <c r="L318" s="8"/>
      <c r="M318" s="84"/>
      <c r="N318" s="6"/>
    </row>
    <row r="319" spans="1:14" x14ac:dyDescent="0.25">
      <c r="A319" s="6"/>
      <c r="B319" s="3"/>
      <c r="C319" s="6"/>
      <c r="D319" s="55"/>
      <c r="E319" s="6"/>
      <c r="F319" s="63"/>
      <c r="G319" s="32"/>
      <c r="H319" s="31"/>
      <c r="I319" s="11"/>
      <c r="J319" s="10"/>
      <c r="K319" s="7"/>
      <c r="L319" s="8"/>
      <c r="M319" s="84"/>
      <c r="N319" s="6"/>
    </row>
    <row r="320" spans="1:14" x14ac:dyDescent="0.25">
      <c r="A320" s="6"/>
      <c r="B320" s="3"/>
      <c r="C320" s="6"/>
      <c r="D320" s="54"/>
      <c r="E320" s="6"/>
      <c r="F320" s="49"/>
      <c r="G320" s="4"/>
      <c r="H320" s="14"/>
      <c r="I320" s="11"/>
      <c r="J320" s="10"/>
      <c r="K320" s="7"/>
      <c r="L320" s="8"/>
      <c r="M320" s="84"/>
      <c r="N320" s="6"/>
    </row>
    <row r="321" spans="1:14" x14ac:dyDescent="0.25">
      <c r="A321" s="6"/>
      <c r="B321" s="3"/>
      <c r="C321" s="6"/>
      <c r="D321" s="54"/>
      <c r="E321" s="6"/>
      <c r="F321" s="68"/>
      <c r="G321" s="6"/>
      <c r="H321" s="14"/>
      <c r="I321" s="11"/>
      <c r="J321" s="10"/>
      <c r="K321" s="33"/>
      <c r="L321" s="35"/>
      <c r="M321" s="89"/>
      <c r="N321" s="32"/>
    </row>
    <row r="322" spans="1:14" x14ac:dyDescent="0.25">
      <c r="A322" s="44"/>
      <c r="B322" s="44"/>
      <c r="C322" s="44"/>
      <c r="D322" s="57"/>
      <c r="E322" s="44"/>
      <c r="F322" s="66"/>
      <c r="G322" s="32"/>
      <c r="H322" s="31"/>
      <c r="I322" s="37"/>
      <c r="J322" s="37"/>
      <c r="K322" s="33"/>
      <c r="L322" s="35"/>
      <c r="M322" s="89"/>
      <c r="N322" s="32"/>
    </row>
    <row r="323" spans="1:14" x14ac:dyDescent="0.25">
      <c r="A323" s="44"/>
      <c r="B323" s="44"/>
      <c r="C323" s="44"/>
      <c r="D323" s="59"/>
      <c r="E323" s="44"/>
      <c r="F323" s="66"/>
      <c r="G323" s="32"/>
      <c r="H323" s="31"/>
      <c r="I323" s="37"/>
      <c r="J323" s="37"/>
      <c r="K323" s="7"/>
      <c r="L323" s="8"/>
      <c r="M323" s="84"/>
      <c r="N323" s="6"/>
    </row>
    <row r="324" spans="1:14" x14ac:dyDescent="0.25">
      <c r="A324" s="6"/>
      <c r="B324" s="3"/>
      <c r="C324" s="6"/>
      <c r="D324" s="54"/>
      <c r="E324" s="6"/>
      <c r="F324" s="49"/>
      <c r="G324" s="4"/>
      <c r="H324" s="14"/>
      <c r="I324" s="11"/>
      <c r="J324" s="10"/>
      <c r="K324" s="7"/>
      <c r="L324" s="8"/>
      <c r="M324" s="84"/>
      <c r="N324" s="6"/>
    </row>
    <row r="325" spans="1:14" x14ac:dyDescent="0.25">
      <c r="A325" s="6"/>
      <c r="B325" s="3"/>
      <c r="C325" s="6"/>
      <c r="D325" s="54"/>
      <c r="E325" s="6"/>
      <c r="F325" s="69"/>
      <c r="G325" s="4"/>
      <c r="H325" s="14"/>
      <c r="I325" s="11"/>
      <c r="J325" s="10"/>
      <c r="K325" s="7"/>
      <c r="L325" s="8"/>
      <c r="M325" s="84"/>
      <c r="N325" s="6"/>
    </row>
    <row r="326" spans="1:14" x14ac:dyDescent="0.25">
      <c r="A326" s="6"/>
      <c r="B326" s="3"/>
      <c r="C326" s="6"/>
      <c r="D326" s="55"/>
      <c r="E326" s="32"/>
      <c r="F326" s="64"/>
      <c r="G326" s="41"/>
      <c r="H326" s="31"/>
      <c r="I326" s="3"/>
      <c r="J326" s="6"/>
      <c r="K326" s="77"/>
      <c r="L326" s="76"/>
      <c r="M326" s="92"/>
      <c r="N326" s="28"/>
    </row>
    <row r="327" spans="1:14" x14ac:dyDescent="0.25">
      <c r="A327" s="6"/>
      <c r="B327" s="3"/>
      <c r="C327" s="6"/>
      <c r="D327" s="75"/>
      <c r="E327" s="28"/>
      <c r="F327" s="69"/>
      <c r="G327" s="26"/>
      <c r="H327" s="24"/>
      <c r="I327" s="48"/>
      <c r="J327" s="48"/>
      <c r="K327" s="7"/>
      <c r="L327" s="8"/>
      <c r="M327" s="84"/>
      <c r="N327" s="6"/>
    </row>
    <row r="328" spans="1:14" x14ac:dyDescent="0.25">
      <c r="A328" s="6"/>
      <c r="B328" s="3"/>
      <c r="C328" s="6"/>
      <c r="D328" s="54"/>
      <c r="E328" s="6"/>
      <c r="F328" s="49"/>
      <c r="G328" s="23"/>
      <c r="H328" s="14"/>
      <c r="I328" s="11"/>
      <c r="J328" s="10"/>
      <c r="K328" s="7"/>
      <c r="L328" s="8"/>
      <c r="M328" s="84"/>
      <c r="N328" s="6"/>
    </row>
    <row r="329" spans="1:14" x14ac:dyDescent="0.25">
      <c r="A329" s="6"/>
      <c r="B329" s="3"/>
      <c r="C329" s="6"/>
      <c r="D329" s="55"/>
      <c r="E329" s="6"/>
      <c r="F329" s="63"/>
      <c r="G329" s="6"/>
      <c r="H329" s="14"/>
      <c r="I329" s="11"/>
      <c r="J329" s="10"/>
      <c r="K329" s="33"/>
      <c r="L329" s="8"/>
      <c r="M329" s="93"/>
      <c r="N329" s="6"/>
    </row>
    <row r="330" spans="1:14" x14ac:dyDescent="0.25">
      <c r="A330" s="6"/>
      <c r="B330" s="3"/>
      <c r="C330" s="6"/>
      <c r="D330" s="54"/>
      <c r="E330" s="6"/>
      <c r="F330" s="49"/>
      <c r="G330" s="4"/>
      <c r="H330" s="14"/>
      <c r="I330" s="11"/>
      <c r="J330" s="10"/>
      <c r="K330" s="33"/>
      <c r="L330" s="8"/>
      <c r="M330" s="92"/>
      <c r="N330" s="6"/>
    </row>
    <row r="331" spans="1:14" x14ac:dyDescent="0.25">
      <c r="A331" s="6"/>
      <c r="B331" s="3"/>
      <c r="C331" s="6"/>
      <c r="D331" s="54"/>
      <c r="E331" s="6"/>
      <c r="F331" s="63"/>
      <c r="G331" s="4"/>
      <c r="H331" s="14"/>
      <c r="I331" s="11"/>
      <c r="J331" s="10"/>
      <c r="K331" s="33"/>
      <c r="L331" s="8"/>
      <c r="M331" s="92"/>
      <c r="N331" s="6"/>
    </row>
    <row r="332" spans="1:14" x14ac:dyDescent="0.25">
      <c r="A332" s="6"/>
      <c r="B332" s="3"/>
      <c r="C332" s="6"/>
      <c r="D332" s="54"/>
      <c r="E332" s="6"/>
      <c r="F332" s="49"/>
      <c r="G332" s="4"/>
      <c r="H332" s="14"/>
      <c r="I332" s="11"/>
      <c r="J332" s="10"/>
      <c r="K332" s="33"/>
      <c r="L332" s="8"/>
      <c r="M332" s="92"/>
      <c r="N332" s="6"/>
    </row>
    <row r="333" spans="1:14" x14ac:dyDescent="0.25">
      <c r="A333" s="6"/>
      <c r="B333" s="3"/>
      <c r="C333" s="6"/>
      <c r="D333" s="54"/>
      <c r="E333" s="6"/>
      <c r="F333" s="49"/>
      <c r="G333" s="4"/>
      <c r="H333" s="14"/>
      <c r="I333" s="11"/>
      <c r="J333" s="10"/>
      <c r="K333" s="33"/>
      <c r="L333" s="8"/>
      <c r="M333" s="92"/>
      <c r="N333" s="6"/>
    </row>
    <row r="334" spans="1:14" x14ac:dyDescent="0.25">
      <c r="A334" s="6"/>
      <c r="B334" s="3"/>
      <c r="C334" s="6"/>
      <c r="D334" s="54"/>
      <c r="E334" s="6"/>
      <c r="F334" s="49"/>
      <c r="G334" s="4"/>
      <c r="H334" s="14"/>
      <c r="I334" s="11"/>
      <c r="J334" s="10"/>
      <c r="K334" s="7"/>
      <c r="L334" s="8"/>
      <c r="M334" s="92"/>
      <c r="N334" s="6"/>
    </row>
    <row r="335" spans="1:14" x14ac:dyDescent="0.25">
      <c r="A335" s="6"/>
      <c r="B335" s="3"/>
      <c r="C335" s="6"/>
      <c r="D335" s="54"/>
      <c r="E335" s="6"/>
      <c r="F335" s="49"/>
      <c r="G335" s="4"/>
      <c r="H335" s="14"/>
      <c r="I335" s="11"/>
      <c r="J335" s="10"/>
      <c r="K335" s="7"/>
      <c r="L335" s="8"/>
      <c r="M335" s="92"/>
      <c r="N335" s="6"/>
    </row>
    <row r="336" spans="1:14" x14ac:dyDescent="0.25">
      <c r="A336" s="6"/>
      <c r="B336" s="3"/>
      <c r="C336" s="6"/>
      <c r="D336" s="54"/>
      <c r="E336" s="6"/>
      <c r="F336" s="49"/>
      <c r="G336" s="4"/>
      <c r="H336" s="14"/>
      <c r="I336" s="11"/>
      <c r="J336" s="10"/>
      <c r="K336" s="33"/>
      <c r="L336" s="8"/>
      <c r="M336" s="92"/>
      <c r="N336" s="6"/>
    </row>
    <row r="337" spans="1:14" x14ac:dyDescent="0.25">
      <c r="A337" s="6"/>
      <c r="B337" s="3"/>
      <c r="C337" s="6"/>
      <c r="D337" s="54"/>
      <c r="E337" s="32"/>
      <c r="F337" s="38"/>
      <c r="G337" s="4"/>
      <c r="H337" s="31"/>
      <c r="I337" s="11"/>
      <c r="J337" s="10"/>
      <c r="K337" s="33"/>
      <c r="L337" s="8"/>
      <c r="M337" s="92"/>
      <c r="N337" s="6"/>
    </row>
    <row r="338" spans="1:14" x14ac:dyDescent="0.25">
      <c r="A338" s="6"/>
      <c r="B338" s="3"/>
      <c r="C338" s="6"/>
      <c r="D338" s="54"/>
      <c r="E338" s="6"/>
      <c r="F338" s="49"/>
      <c r="G338" s="4"/>
      <c r="H338" s="14"/>
      <c r="I338" s="11"/>
      <c r="J338" s="10"/>
      <c r="K338" s="33"/>
      <c r="L338" s="8"/>
      <c r="M338" s="92"/>
      <c r="N338" s="6"/>
    </row>
    <row r="339" spans="1:14" x14ac:dyDescent="0.25">
      <c r="A339" s="6"/>
      <c r="B339" s="3"/>
      <c r="C339" s="6"/>
      <c r="D339" s="55"/>
      <c r="E339" s="6"/>
      <c r="F339" s="63"/>
      <c r="G339" s="6"/>
      <c r="H339" s="14"/>
      <c r="I339" s="11"/>
      <c r="J339" s="10"/>
      <c r="K339" s="33"/>
      <c r="L339" s="8"/>
      <c r="M339" s="92"/>
      <c r="N339" s="6"/>
    </row>
    <row r="340" spans="1:14" x14ac:dyDescent="0.25">
      <c r="A340" s="6"/>
      <c r="B340" s="3"/>
      <c r="C340" s="6"/>
      <c r="D340" s="55"/>
      <c r="E340" s="32"/>
      <c r="F340" s="64"/>
      <c r="G340" s="4"/>
      <c r="H340" s="31"/>
      <c r="I340" s="11"/>
      <c r="J340" s="10"/>
      <c r="K340" s="33"/>
      <c r="L340" s="8"/>
      <c r="M340" s="92"/>
      <c r="N340" s="6"/>
    </row>
    <row r="341" spans="1:14" x14ac:dyDescent="0.25">
      <c r="A341" s="6"/>
      <c r="B341" s="3"/>
      <c r="C341" s="6"/>
      <c r="D341" s="55"/>
      <c r="E341" s="32"/>
      <c r="F341" s="64"/>
      <c r="G341" s="32"/>
      <c r="H341" s="31"/>
      <c r="I341" s="11"/>
      <c r="J341" s="10"/>
      <c r="K341" s="33"/>
      <c r="L341" s="8"/>
      <c r="M341" s="92"/>
      <c r="N341" s="6"/>
    </row>
    <row r="342" spans="1:14" x14ac:dyDescent="0.25">
      <c r="A342" s="6"/>
      <c r="B342" s="3"/>
      <c r="C342" s="6"/>
      <c r="D342" s="55"/>
      <c r="E342" s="32"/>
      <c r="F342" s="64"/>
      <c r="G342" s="32"/>
      <c r="H342" s="31"/>
      <c r="I342" s="11"/>
      <c r="J342" s="10"/>
      <c r="K342" s="33"/>
      <c r="L342" s="8"/>
      <c r="M342" s="84"/>
      <c r="N342" s="6"/>
    </row>
    <row r="343" spans="1:14" x14ac:dyDescent="0.25">
      <c r="A343" s="6"/>
      <c r="B343" s="3"/>
      <c r="C343" s="6"/>
      <c r="D343" s="55"/>
      <c r="E343" s="32"/>
      <c r="F343" s="64"/>
      <c r="G343" s="32"/>
      <c r="H343" s="31"/>
      <c r="I343" s="11"/>
      <c r="J343" s="10"/>
      <c r="K343" s="33"/>
      <c r="L343" s="8"/>
      <c r="M343" s="84"/>
      <c r="N343" s="6"/>
    </row>
    <row r="344" spans="1:14" x14ac:dyDescent="0.25">
      <c r="A344" s="6"/>
      <c r="B344" s="3"/>
      <c r="C344" s="6"/>
      <c r="D344" s="55"/>
      <c r="E344" s="32"/>
      <c r="F344" s="64"/>
      <c r="G344" s="32"/>
      <c r="H344" s="31"/>
      <c r="I344" s="11"/>
      <c r="J344" s="10"/>
      <c r="K344" s="7"/>
      <c r="L344" s="8"/>
      <c r="M344" s="84"/>
      <c r="N344" s="32"/>
    </row>
    <row r="345" spans="1:14" x14ac:dyDescent="0.25">
      <c r="A345" s="6"/>
      <c r="B345" s="3"/>
      <c r="C345" s="6"/>
      <c r="D345" s="55"/>
      <c r="E345" s="6"/>
      <c r="F345" s="63"/>
      <c r="G345" s="6"/>
      <c r="H345" s="14"/>
      <c r="I345" s="11"/>
      <c r="J345" s="10"/>
      <c r="K345" s="7"/>
      <c r="L345" s="8"/>
      <c r="M345" s="84"/>
      <c r="N345" s="6"/>
    </row>
    <row r="346" spans="1:14" x14ac:dyDescent="0.25">
      <c r="A346" s="6"/>
      <c r="B346" s="3"/>
      <c r="C346" s="6"/>
      <c r="D346" s="54"/>
      <c r="E346" s="6"/>
      <c r="F346" s="63"/>
      <c r="G346" s="4"/>
      <c r="H346" s="14"/>
      <c r="I346" s="11"/>
      <c r="J346" s="10"/>
      <c r="K346" s="33"/>
      <c r="L346" s="35"/>
      <c r="M346" s="89"/>
      <c r="N346" s="32"/>
    </row>
    <row r="347" spans="1:14" x14ac:dyDescent="0.25">
      <c r="A347" s="44"/>
      <c r="B347" s="44"/>
      <c r="C347" s="44"/>
      <c r="D347" s="57"/>
      <c r="E347" s="44"/>
      <c r="F347" s="66"/>
      <c r="G347" s="4"/>
      <c r="H347" s="31"/>
      <c r="I347" s="37"/>
      <c r="J347" s="37"/>
      <c r="K347" s="7"/>
      <c r="L347" s="8"/>
      <c r="M347" s="84"/>
      <c r="N347" s="6"/>
    </row>
    <row r="348" spans="1:14" x14ac:dyDescent="0.25">
      <c r="A348" s="6"/>
      <c r="B348" s="3"/>
      <c r="C348" s="6"/>
      <c r="D348" s="54"/>
      <c r="E348" s="6"/>
      <c r="F348" s="49"/>
      <c r="G348" s="4"/>
      <c r="H348" s="14"/>
      <c r="I348" s="11"/>
      <c r="J348" s="10"/>
      <c r="K348" s="7"/>
      <c r="L348" s="8"/>
      <c r="M348" s="84"/>
      <c r="N348" s="6"/>
    </row>
    <row r="349" spans="1:14" x14ac:dyDescent="0.25">
      <c r="A349" s="6"/>
      <c r="B349" s="3"/>
      <c r="C349" s="6"/>
      <c r="D349" s="54"/>
      <c r="E349" s="6"/>
      <c r="F349" s="49"/>
      <c r="G349" s="4"/>
      <c r="H349" s="14"/>
      <c r="I349" s="11"/>
      <c r="J349" s="10"/>
      <c r="K349" s="7"/>
      <c r="L349" s="8"/>
      <c r="M349" s="84"/>
      <c r="N349" s="6"/>
    </row>
    <row r="350" spans="1:14" x14ac:dyDescent="0.25">
      <c r="A350" s="6"/>
      <c r="B350" s="3"/>
      <c r="C350" s="6"/>
      <c r="D350" s="54"/>
      <c r="E350" s="6"/>
      <c r="F350" s="63"/>
      <c r="G350" s="4"/>
      <c r="H350" s="14"/>
      <c r="I350" s="11"/>
      <c r="J350" s="10"/>
      <c r="K350" s="7"/>
      <c r="L350" s="8"/>
      <c r="M350" s="84"/>
      <c r="N350" s="6"/>
    </row>
    <row r="351" spans="1:14" x14ac:dyDescent="0.25">
      <c r="A351" s="6"/>
      <c r="B351" s="3"/>
      <c r="C351" s="6"/>
      <c r="D351" s="54"/>
      <c r="E351" s="6"/>
      <c r="F351" s="49"/>
      <c r="G351" s="4"/>
      <c r="H351" s="14"/>
      <c r="I351" s="11"/>
      <c r="J351" s="10"/>
      <c r="K351" s="7"/>
      <c r="L351" s="8"/>
      <c r="M351" s="84"/>
      <c r="N351" s="6"/>
    </row>
    <row r="352" spans="1:14" x14ac:dyDescent="0.25">
      <c r="A352" s="6"/>
      <c r="B352" s="3"/>
      <c r="C352" s="6"/>
      <c r="D352" s="55"/>
      <c r="E352" s="32"/>
      <c r="F352" s="64"/>
      <c r="G352" s="4"/>
      <c r="H352" s="14"/>
      <c r="I352" s="11"/>
      <c r="J352" s="10"/>
      <c r="K352" s="33"/>
      <c r="L352" s="8"/>
      <c r="M352" s="84"/>
      <c r="N352" s="6"/>
    </row>
    <row r="353" spans="1:14" x14ac:dyDescent="0.25">
      <c r="A353" s="6"/>
      <c r="B353" s="3"/>
      <c r="C353" s="6"/>
      <c r="D353" s="54"/>
      <c r="E353" s="32"/>
      <c r="F353" s="38"/>
      <c r="G353" s="4"/>
      <c r="H353" s="31"/>
      <c r="I353" s="11"/>
      <c r="J353" s="10"/>
      <c r="K353" s="7"/>
      <c r="L353" s="8"/>
      <c r="M353" s="84"/>
      <c r="N353" s="6"/>
    </row>
    <row r="354" spans="1:14" x14ac:dyDescent="0.25">
      <c r="A354" s="6"/>
      <c r="B354" s="3"/>
      <c r="C354" s="6"/>
      <c r="D354" s="55"/>
      <c r="E354" s="32"/>
      <c r="F354" s="64"/>
      <c r="G354" s="32"/>
      <c r="H354" s="31"/>
      <c r="I354" s="11"/>
      <c r="J354" s="10"/>
      <c r="K354" s="12"/>
      <c r="L354" s="96"/>
      <c r="M354" s="88"/>
      <c r="N354" s="10"/>
    </row>
    <row r="355" spans="1:14" x14ac:dyDescent="0.25">
      <c r="A355" s="10"/>
      <c r="B355" s="11"/>
      <c r="C355" s="10"/>
      <c r="D355" s="56"/>
      <c r="E355" s="32"/>
      <c r="F355" s="65"/>
      <c r="G355" s="32"/>
      <c r="H355" s="40"/>
      <c r="I355" s="11"/>
      <c r="J355" s="10"/>
      <c r="K355" s="7"/>
      <c r="L355" s="8"/>
      <c r="M355" s="84"/>
      <c r="N355" s="6"/>
    </row>
    <row r="356" spans="1:14" x14ac:dyDescent="0.25">
      <c r="A356" s="6"/>
      <c r="B356" s="3"/>
      <c r="C356" s="6"/>
      <c r="D356" s="54"/>
      <c r="E356" s="6"/>
      <c r="F356" s="49"/>
      <c r="G356" s="4"/>
      <c r="H356" s="14"/>
      <c r="I356" s="11"/>
      <c r="J356" s="10"/>
      <c r="K356" s="7"/>
      <c r="L356" s="8"/>
      <c r="M356" s="84"/>
      <c r="N356" s="6"/>
    </row>
    <row r="357" spans="1:14" x14ac:dyDescent="0.25">
      <c r="A357" s="6"/>
      <c r="B357" s="3"/>
      <c r="C357" s="6"/>
      <c r="D357" s="54"/>
      <c r="E357" s="6"/>
      <c r="F357" s="49"/>
      <c r="G357" s="28"/>
      <c r="H357" s="21"/>
      <c r="I357" s="11"/>
      <c r="J357" s="10"/>
      <c r="K357" s="33"/>
      <c r="L357" s="35"/>
      <c r="M357" s="89"/>
      <c r="N357" s="32"/>
    </row>
    <row r="358" spans="1:14" x14ac:dyDescent="0.25">
      <c r="A358" s="44"/>
      <c r="B358" s="44"/>
      <c r="C358" s="44"/>
      <c r="D358" s="57"/>
      <c r="E358" s="44"/>
      <c r="F358" s="66"/>
      <c r="G358" s="32"/>
      <c r="H358" s="31"/>
      <c r="I358" s="37"/>
      <c r="J358" s="37"/>
      <c r="K358" s="7"/>
      <c r="L358" s="8"/>
      <c r="M358" s="84"/>
      <c r="N358" s="6"/>
    </row>
    <row r="359" spans="1:14" x14ac:dyDescent="0.25">
      <c r="A359" s="6"/>
      <c r="B359" s="3"/>
      <c r="C359" s="6"/>
      <c r="D359" s="54"/>
      <c r="E359" s="6"/>
      <c r="F359" s="49"/>
      <c r="G359" s="4"/>
      <c r="H359" s="14"/>
      <c r="I359" s="11"/>
      <c r="J359" s="10"/>
      <c r="K359" s="7"/>
      <c r="L359" s="8"/>
      <c r="M359" s="84"/>
      <c r="N359" s="6"/>
    </row>
    <row r="360" spans="1:14" x14ac:dyDescent="0.25">
      <c r="A360" s="6"/>
      <c r="B360" s="3"/>
      <c r="C360" s="6"/>
      <c r="D360" s="55"/>
      <c r="E360" s="6"/>
      <c r="F360" s="64"/>
      <c r="G360" s="6"/>
      <c r="H360" s="14"/>
      <c r="I360" s="11"/>
      <c r="J360" s="10"/>
      <c r="K360" s="7"/>
      <c r="L360" s="8"/>
      <c r="M360" s="84"/>
      <c r="N360" s="6"/>
    </row>
    <row r="361" spans="1:14" x14ac:dyDescent="0.25">
      <c r="A361" s="6"/>
      <c r="B361" s="3"/>
      <c r="C361" s="6"/>
      <c r="D361" s="54"/>
      <c r="E361" s="6"/>
      <c r="F361" s="63"/>
      <c r="G361" s="4"/>
      <c r="H361" s="14"/>
      <c r="I361" s="11"/>
      <c r="J361" s="10"/>
      <c r="K361" s="7"/>
      <c r="L361" s="8"/>
      <c r="M361" s="84"/>
      <c r="N361" s="6"/>
    </row>
    <row r="362" spans="1:14" x14ac:dyDescent="0.25">
      <c r="A362" s="6"/>
      <c r="B362" s="3"/>
      <c r="C362" s="6"/>
      <c r="D362" s="54"/>
      <c r="E362" s="6"/>
      <c r="F362" s="49"/>
      <c r="G362" s="30"/>
      <c r="H362" s="21"/>
      <c r="I362" s="11"/>
      <c r="J362" s="10"/>
      <c r="K362" s="7"/>
      <c r="L362" s="32"/>
      <c r="M362" s="84"/>
      <c r="N362" s="6"/>
    </row>
    <row r="363" spans="1:14" x14ac:dyDescent="0.25">
      <c r="A363" s="6"/>
      <c r="B363" s="3"/>
      <c r="C363" s="6"/>
      <c r="D363" s="55"/>
      <c r="E363" s="32"/>
      <c r="F363" s="64"/>
      <c r="G363" s="80"/>
      <c r="H363" s="31"/>
      <c r="I363" s="11"/>
      <c r="J363" s="10"/>
      <c r="K363" s="7"/>
      <c r="L363" s="8"/>
      <c r="M363" s="84"/>
      <c r="N363" s="6"/>
    </row>
    <row r="364" spans="1:14" x14ac:dyDescent="0.25">
      <c r="A364" s="6"/>
      <c r="B364" s="3"/>
      <c r="C364" s="6"/>
      <c r="D364" s="54"/>
      <c r="E364" s="6"/>
      <c r="F364" s="49"/>
      <c r="G364" s="4"/>
      <c r="H364" s="31"/>
      <c r="I364" s="11"/>
      <c r="J364" s="10"/>
      <c r="K364" s="7"/>
      <c r="L364" s="8"/>
      <c r="M364" s="84"/>
      <c r="N364" s="6"/>
    </row>
    <row r="365" spans="1:14" x14ac:dyDescent="0.25">
      <c r="A365" s="6"/>
      <c r="B365" s="3"/>
      <c r="C365" s="6"/>
      <c r="D365" s="55"/>
      <c r="E365" s="6"/>
      <c r="F365" s="63"/>
      <c r="G365" s="6"/>
      <c r="H365" s="31"/>
      <c r="I365" s="11"/>
      <c r="J365" s="10"/>
      <c r="K365" s="7"/>
      <c r="L365" s="8"/>
      <c r="M365" s="84"/>
      <c r="N365" s="6"/>
    </row>
    <row r="366" spans="1:14" x14ac:dyDescent="0.25">
      <c r="A366" s="6"/>
      <c r="B366" s="3"/>
      <c r="C366" s="6"/>
      <c r="D366" s="54"/>
      <c r="E366" s="6"/>
      <c r="F366" s="49"/>
      <c r="G366" s="4"/>
      <c r="H366" s="14"/>
      <c r="I366" s="11"/>
      <c r="J366" s="10"/>
      <c r="K366" s="7"/>
      <c r="L366" s="8"/>
      <c r="M366" s="84"/>
      <c r="N366" s="6"/>
    </row>
    <row r="367" spans="1:14" x14ac:dyDescent="0.25">
      <c r="A367" s="6"/>
      <c r="B367" s="3"/>
      <c r="C367" s="6"/>
      <c r="D367" s="54"/>
      <c r="E367" s="32"/>
      <c r="F367" s="38"/>
      <c r="G367" s="4"/>
      <c r="H367" s="14"/>
      <c r="I367" s="11"/>
      <c r="J367" s="10"/>
      <c r="K367" s="77"/>
      <c r="L367" s="76"/>
      <c r="M367" s="92"/>
      <c r="N367" s="28"/>
    </row>
    <row r="368" spans="1:14" x14ac:dyDescent="0.25">
      <c r="A368" s="6"/>
      <c r="B368" s="3"/>
      <c r="C368" s="6"/>
      <c r="D368" s="60"/>
      <c r="E368" s="44"/>
      <c r="F368" s="79"/>
      <c r="G368" s="44"/>
      <c r="H368" s="24"/>
      <c r="I368" s="48"/>
      <c r="J368" s="48"/>
      <c r="K368" s="7"/>
      <c r="L368" s="8"/>
      <c r="M368" s="84"/>
      <c r="N368" s="6"/>
    </row>
    <row r="369" spans="1:14" x14ac:dyDescent="0.25">
      <c r="A369" s="6"/>
      <c r="B369" s="3"/>
      <c r="C369" s="6"/>
      <c r="D369" s="54"/>
      <c r="E369" s="6"/>
      <c r="F369" s="49"/>
      <c r="G369" s="4"/>
      <c r="H369" s="31"/>
      <c r="I369" s="11"/>
      <c r="J369" s="10"/>
      <c r="K369" s="7"/>
      <c r="L369" s="8"/>
      <c r="M369" s="84"/>
      <c r="N369" s="6"/>
    </row>
    <row r="370" spans="1:14" x14ac:dyDescent="0.25">
      <c r="A370" s="6"/>
      <c r="B370" s="3"/>
      <c r="C370" s="6"/>
      <c r="D370" s="54"/>
      <c r="E370" s="6"/>
      <c r="F370" s="49"/>
      <c r="G370" s="6"/>
      <c r="H370" s="14"/>
      <c r="I370" s="11"/>
      <c r="J370" s="10"/>
      <c r="K370" s="7"/>
      <c r="L370" s="8"/>
      <c r="M370" s="84"/>
      <c r="N370" s="6"/>
    </row>
    <row r="371" spans="1:14" x14ac:dyDescent="0.25">
      <c r="A371" s="6"/>
      <c r="B371" s="3"/>
      <c r="C371" s="6"/>
      <c r="D371" s="54"/>
      <c r="E371" s="6"/>
      <c r="F371" s="49"/>
      <c r="G371" s="4"/>
      <c r="H371" s="14"/>
      <c r="I371" s="11"/>
      <c r="J371" s="10"/>
      <c r="K371" s="7"/>
      <c r="L371" s="8"/>
      <c r="M371" s="84"/>
      <c r="N371" s="6"/>
    </row>
    <row r="372" spans="1:14" x14ac:dyDescent="0.25">
      <c r="A372" s="6"/>
      <c r="B372" s="3"/>
      <c r="C372" s="6"/>
      <c r="D372" s="54"/>
      <c r="E372" s="6"/>
      <c r="F372" s="49"/>
      <c r="G372" s="6"/>
      <c r="H372" s="14"/>
      <c r="I372" s="11"/>
      <c r="J372" s="10"/>
      <c r="K372" s="7"/>
      <c r="L372" s="8"/>
      <c r="M372" s="84"/>
      <c r="N372" s="6"/>
    </row>
    <row r="373" spans="1:14" x14ac:dyDescent="0.25">
      <c r="A373" s="6"/>
      <c r="B373" s="3"/>
      <c r="C373" s="32"/>
      <c r="D373" s="55"/>
      <c r="E373" s="32"/>
      <c r="F373" s="38"/>
      <c r="G373" s="6"/>
      <c r="H373" s="14"/>
      <c r="I373" s="11"/>
      <c r="J373" s="10"/>
      <c r="K373" s="7"/>
      <c r="L373" s="35"/>
      <c r="M373" s="84"/>
      <c r="N373" s="6"/>
    </row>
    <row r="374" spans="1:14" x14ac:dyDescent="0.25">
      <c r="A374" s="6"/>
      <c r="B374" s="3"/>
      <c r="C374" s="6"/>
      <c r="D374" s="55"/>
      <c r="E374" s="6"/>
      <c r="F374" s="63"/>
      <c r="G374" s="6"/>
      <c r="H374" s="14"/>
      <c r="I374" s="11"/>
      <c r="J374" s="10"/>
      <c r="K374" s="7"/>
      <c r="L374" s="8"/>
      <c r="M374" s="84"/>
      <c r="N374" s="6"/>
    </row>
    <row r="375" spans="1:14" x14ac:dyDescent="0.25">
      <c r="A375" s="6"/>
      <c r="B375" s="3"/>
      <c r="C375" s="6"/>
      <c r="D375" s="54"/>
      <c r="E375" s="28"/>
      <c r="F375" s="49"/>
      <c r="G375" s="4"/>
      <c r="H375" s="14"/>
      <c r="I375" s="11"/>
      <c r="J375" s="10"/>
      <c r="K375" s="7"/>
      <c r="L375" s="8"/>
      <c r="M375" s="84"/>
      <c r="N375" s="6"/>
    </row>
    <row r="376" spans="1:14" x14ac:dyDescent="0.25">
      <c r="A376" s="6"/>
      <c r="B376" s="3"/>
      <c r="C376" s="6"/>
      <c r="D376" s="55"/>
      <c r="E376" s="6"/>
      <c r="F376" s="63"/>
      <c r="G376" s="4"/>
      <c r="H376" s="14"/>
      <c r="I376" s="11"/>
      <c r="J376" s="10"/>
      <c r="K376" s="33"/>
      <c r="L376" s="8"/>
      <c r="M376" s="84"/>
      <c r="N376" s="6"/>
    </row>
    <row r="377" spans="1:14" x14ac:dyDescent="0.25">
      <c r="A377" s="6"/>
      <c r="B377" s="3"/>
      <c r="C377" s="32"/>
      <c r="D377" s="55"/>
      <c r="E377" s="32"/>
      <c r="F377" s="64"/>
      <c r="G377" s="32"/>
      <c r="H377" s="31"/>
      <c r="I377" s="95"/>
      <c r="J377" s="10"/>
      <c r="K377" s="7"/>
      <c r="L377" s="8"/>
      <c r="M377" s="84"/>
      <c r="N377" s="6"/>
    </row>
    <row r="378" spans="1:14" x14ac:dyDescent="0.25">
      <c r="A378" s="6"/>
      <c r="B378" s="3"/>
      <c r="C378" s="6"/>
      <c r="D378" s="55"/>
      <c r="E378" s="32"/>
      <c r="F378" s="63"/>
      <c r="G378" s="6"/>
      <c r="H378" s="14"/>
      <c r="I378" s="11"/>
      <c r="J378" s="10"/>
      <c r="K378" s="7"/>
      <c r="L378" s="8"/>
      <c r="M378" s="84"/>
      <c r="N378" s="6"/>
    </row>
    <row r="379" spans="1:14" x14ac:dyDescent="0.25">
      <c r="A379" s="6"/>
      <c r="B379" s="3"/>
      <c r="C379" s="6"/>
      <c r="D379" s="55"/>
      <c r="E379" s="32"/>
      <c r="F379" s="64"/>
      <c r="G379" s="32"/>
      <c r="H379" s="31"/>
      <c r="I379" s="11"/>
      <c r="J379" s="10"/>
      <c r="K379" s="33"/>
      <c r="L379" s="8"/>
      <c r="M379" s="84"/>
      <c r="N379" s="6"/>
    </row>
    <row r="380" spans="1:14" x14ac:dyDescent="0.25">
      <c r="A380" s="6"/>
      <c r="B380" s="3"/>
      <c r="C380" s="6"/>
      <c r="D380" s="55"/>
      <c r="E380" s="32"/>
      <c r="F380" s="64"/>
      <c r="G380" s="32"/>
      <c r="H380" s="31"/>
      <c r="I380" s="95"/>
      <c r="J380" s="37"/>
      <c r="K380" s="7"/>
      <c r="L380" s="8"/>
      <c r="M380" s="84"/>
      <c r="N380" s="6"/>
    </row>
    <row r="381" spans="1:14" x14ac:dyDescent="0.25">
      <c r="A381" s="6"/>
      <c r="B381" s="3"/>
      <c r="C381" s="6"/>
      <c r="D381" s="54"/>
      <c r="E381" s="6"/>
      <c r="F381" s="49"/>
      <c r="G381" s="4"/>
      <c r="H381" s="29"/>
      <c r="I381" s="11"/>
      <c r="J381" s="10"/>
      <c r="K381" s="7"/>
      <c r="L381" s="8"/>
      <c r="M381" s="84"/>
      <c r="N381" s="6"/>
    </row>
    <row r="382" spans="1:14" x14ac:dyDescent="0.25">
      <c r="A382" s="6"/>
      <c r="B382" s="3"/>
      <c r="C382" s="6"/>
      <c r="D382" s="54"/>
      <c r="E382" s="6"/>
      <c r="F382" s="49"/>
      <c r="G382" s="4"/>
      <c r="H382" s="14"/>
      <c r="I382" s="11"/>
      <c r="J382" s="10"/>
      <c r="K382" s="7"/>
      <c r="L382" s="8"/>
      <c r="M382" s="84"/>
      <c r="N382" s="6"/>
    </row>
    <row r="383" spans="1:14" x14ac:dyDescent="0.25">
      <c r="A383" s="6"/>
      <c r="B383" s="3"/>
      <c r="C383" s="6"/>
      <c r="D383" s="55"/>
      <c r="E383" s="32"/>
      <c r="F383" s="64"/>
      <c r="G383" s="32"/>
      <c r="H383" s="31"/>
      <c r="I383" s="11"/>
      <c r="J383" s="10"/>
      <c r="K383" s="7"/>
      <c r="L383" s="8"/>
      <c r="M383" s="84"/>
      <c r="N383" s="6"/>
    </row>
    <row r="384" spans="1:14" x14ac:dyDescent="0.25">
      <c r="A384" s="6"/>
      <c r="B384" s="3"/>
      <c r="C384" s="6"/>
      <c r="D384" s="54"/>
      <c r="E384" s="6"/>
      <c r="F384" s="49"/>
      <c r="G384" s="4"/>
      <c r="H384" s="14"/>
      <c r="I384" s="11"/>
      <c r="J384" s="10"/>
      <c r="K384" s="7"/>
      <c r="L384" s="8"/>
      <c r="M384" s="84"/>
      <c r="N384" s="6"/>
    </row>
    <row r="385" spans="1:14" x14ac:dyDescent="0.25">
      <c r="A385" s="6"/>
      <c r="B385" s="3"/>
      <c r="C385" s="6"/>
      <c r="D385" s="55"/>
      <c r="E385" s="6"/>
      <c r="F385" s="63"/>
      <c r="G385" s="6"/>
      <c r="H385" s="14"/>
      <c r="I385" s="11"/>
      <c r="J385" s="10"/>
      <c r="K385" s="7"/>
      <c r="L385" s="8"/>
      <c r="M385" s="84"/>
      <c r="N385" s="6"/>
    </row>
    <row r="386" spans="1:14" x14ac:dyDescent="0.25">
      <c r="A386" s="6"/>
      <c r="B386" s="3"/>
      <c r="C386" s="6"/>
      <c r="D386" s="54"/>
      <c r="E386" s="6"/>
      <c r="F386" s="63"/>
      <c r="G386" s="4"/>
      <c r="H386" s="14"/>
      <c r="I386" s="11"/>
      <c r="J386" s="10"/>
      <c r="K386" s="7"/>
      <c r="L386" s="8"/>
      <c r="M386" s="84"/>
      <c r="N386" s="6"/>
    </row>
    <row r="387" spans="1:14" x14ac:dyDescent="0.25">
      <c r="A387" s="6"/>
      <c r="B387" s="3"/>
      <c r="C387" s="6"/>
      <c r="D387" s="54"/>
      <c r="E387" s="6"/>
      <c r="F387" s="49"/>
      <c r="G387" s="4"/>
      <c r="H387" s="14"/>
      <c r="I387" s="11"/>
      <c r="J387" s="10"/>
      <c r="K387" s="7"/>
      <c r="L387" s="8"/>
      <c r="M387" s="84"/>
      <c r="N387" s="6"/>
    </row>
    <row r="388" spans="1:14" x14ac:dyDescent="0.25">
      <c r="A388" s="6"/>
      <c r="B388" s="3"/>
      <c r="C388" s="6"/>
      <c r="D388" s="55"/>
      <c r="E388" s="6"/>
      <c r="F388" s="63"/>
      <c r="G388" s="4"/>
      <c r="H388" s="14"/>
      <c r="I388" s="11"/>
      <c r="J388" s="10"/>
      <c r="K388" s="7"/>
      <c r="L388" s="8"/>
      <c r="M388" s="84"/>
      <c r="N388" s="6"/>
    </row>
    <row r="389" spans="1:14" x14ac:dyDescent="0.25">
      <c r="A389" s="6"/>
      <c r="B389" s="3"/>
      <c r="C389" s="6"/>
      <c r="D389" s="54"/>
      <c r="E389" s="6"/>
      <c r="F389" s="49"/>
      <c r="G389" s="6"/>
      <c r="H389" s="14"/>
      <c r="I389" s="11"/>
      <c r="J389" s="10"/>
      <c r="K389" s="7"/>
      <c r="L389" s="8"/>
      <c r="M389" s="84"/>
      <c r="N389" s="6"/>
    </row>
    <row r="390" spans="1:14" x14ac:dyDescent="0.25">
      <c r="A390" s="6"/>
      <c r="B390" s="3"/>
      <c r="C390" s="6"/>
      <c r="D390" s="54"/>
      <c r="E390" s="6"/>
      <c r="F390" s="49"/>
      <c r="G390" s="4"/>
      <c r="H390" s="29"/>
      <c r="I390" s="11"/>
      <c r="J390" s="10"/>
      <c r="K390" s="7"/>
      <c r="L390" s="8"/>
      <c r="M390" s="91"/>
      <c r="N390" s="6"/>
    </row>
    <row r="391" spans="1:14" x14ac:dyDescent="0.25">
      <c r="A391" s="6"/>
      <c r="B391" s="3"/>
      <c r="C391" s="6"/>
      <c r="D391" s="54"/>
      <c r="E391" s="6"/>
      <c r="F391" s="63"/>
      <c r="G391" s="4"/>
      <c r="H391" s="14"/>
      <c r="I391" s="3"/>
      <c r="J391" s="7"/>
      <c r="K391" s="7"/>
      <c r="L391" s="8"/>
      <c r="M391" s="84"/>
      <c r="N391" s="6"/>
    </row>
    <row r="392" spans="1:14" x14ac:dyDescent="0.25">
      <c r="A392" s="6"/>
      <c r="B392" s="3"/>
      <c r="C392" s="6"/>
      <c r="D392" s="54"/>
      <c r="E392" s="6"/>
      <c r="F392" s="49"/>
      <c r="G392" s="4"/>
      <c r="H392" s="29"/>
      <c r="I392" s="11"/>
      <c r="J392" s="10"/>
      <c r="K392" s="7"/>
      <c r="L392" s="8"/>
      <c r="M392" s="84"/>
      <c r="N392" s="6"/>
    </row>
    <row r="393" spans="1:14" x14ac:dyDescent="0.25">
      <c r="A393" s="6"/>
      <c r="B393" s="3"/>
      <c r="C393" s="6"/>
      <c r="D393" s="54"/>
      <c r="E393" s="6"/>
      <c r="F393" s="63"/>
      <c r="G393" s="4"/>
      <c r="H393" s="14"/>
      <c r="I393" s="3"/>
      <c r="J393" s="7"/>
      <c r="K393" s="7"/>
      <c r="L393" s="8"/>
      <c r="M393" s="84"/>
      <c r="N393" s="6"/>
    </row>
    <row r="394" spans="1:14" x14ac:dyDescent="0.25">
      <c r="A394" s="6"/>
      <c r="B394" s="3"/>
      <c r="C394" s="6"/>
      <c r="D394" s="55"/>
      <c r="E394" s="6"/>
      <c r="F394" s="63"/>
      <c r="G394" s="4"/>
      <c r="H394" s="31"/>
      <c r="I394" s="3"/>
      <c r="J394" s="6"/>
      <c r="K394" s="7"/>
      <c r="L394" s="8"/>
      <c r="M394" s="84"/>
      <c r="N394" s="6"/>
    </row>
    <row r="395" spans="1:14" x14ac:dyDescent="0.25">
      <c r="A395" s="6"/>
      <c r="B395" s="3"/>
      <c r="C395" s="6"/>
      <c r="D395" s="54"/>
      <c r="E395" s="6"/>
      <c r="F395" s="49"/>
      <c r="G395" s="4"/>
      <c r="H395" s="14"/>
      <c r="I395" s="3"/>
      <c r="J395" s="6"/>
      <c r="K395" s="7"/>
      <c r="L395" s="8"/>
      <c r="M395" s="84"/>
      <c r="N395" s="6"/>
    </row>
    <row r="396" spans="1:14" x14ac:dyDescent="0.25">
      <c r="A396" s="6"/>
      <c r="B396" s="3"/>
      <c r="C396" s="6"/>
      <c r="D396" s="55"/>
      <c r="E396" s="6"/>
      <c r="F396" s="49"/>
      <c r="G396" s="4"/>
      <c r="H396" s="14"/>
      <c r="I396" s="3"/>
      <c r="J396" s="6"/>
      <c r="K396" s="7"/>
      <c r="L396" s="8"/>
      <c r="M396" s="84"/>
      <c r="N396" s="6"/>
    </row>
    <row r="397" spans="1:14" x14ac:dyDescent="0.25">
      <c r="A397" s="6"/>
      <c r="B397" s="3"/>
      <c r="C397" s="6"/>
      <c r="D397" s="55"/>
      <c r="E397" s="6"/>
      <c r="F397" s="63"/>
      <c r="G397" s="6"/>
      <c r="H397" s="14"/>
      <c r="I397" s="3"/>
      <c r="J397" s="6"/>
      <c r="K397" s="7"/>
      <c r="L397" s="8"/>
      <c r="M397" s="84"/>
      <c r="N397" s="6"/>
    </row>
    <row r="398" spans="1:14" x14ac:dyDescent="0.25">
      <c r="A398" s="6"/>
      <c r="B398" s="3"/>
      <c r="C398" s="6"/>
      <c r="D398" s="54"/>
      <c r="E398" s="6"/>
      <c r="F398" s="49"/>
      <c r="G398" s="4"/>
      <c r="H398" s="14"/>
      <c r="I398" s="11"/>
      <c r="J398" s="10"/>
      <c r="K398" s="7"/>
      <c r="L398" s="8"/>
      <c r="M398" s="84"/>
      <c r="N398" s="6"/>
    </row>
    <row r="399" spans="1:14" x14ac:dyDescent="0.25">
      <c r="A399" s="6"/>
      <c r="B399" s="3"/>
      <c r="C399" s="6"/>
      <c r="D399" s="54"/>
      <c r="E399" s="6"/>
      <c r="F399" s="49"/>
      <c r="G399" s="4"/>
      <c r="H399" s="14"/>
      <c r="I399" s="3"/>
      <c r="J399" s="6"/>
      <c r="K399" s="7"/>
      <c r="L399" s="8"/>
      <c r="M399" s="84"/>
      <c r="N399" s="6"/>
    </row>
    <row r="400" spans="1:14" x14ac:dyDescent="0.25">
      <c r="A400" s="17"/>
      <c r="B400" s="18"/>
      <c r="C400" s="17"/>
      <c r="D400" s="58"/>
      <c r="E400" s="6"/>
      <c r="F400" s="63"/>
      <c r="G400" s="4"/>
      <c r="H400" s="14"/>
      <c r="I400" s="3"/>
      <c r="J400" s="6"/>
      <c r="K400" s="7"/>
      <c r="L400" s="8"/>
      <c r="M400" s="84"/>
      <c r="N400" s="6"/>
    </row>
    <row r="401" spans="1:15" x14ac:dyDescent="0.25">
      <c r="A401" s="6"/>
      <c r="B401" s="3"/>
      <c r="C401" s="6"/>
      <c r="D401" s="55"/>
      <c r="E401" s="6"/>
      <c r="F401" s="63"/>
      <c r="G401" s="4"/>
      <c r="H401" s="14"/>
      <c r="I401" s="3"/>
      <c r="J401" s="6"/>
      <c r="K401" s="7"/>
      <c r="L401" s="8"/>
      <c r="M401" s="84"/>
      <c r="N401" s="6"/>
    </row>
    <row r="402" spans="1:15" x14ac:dyDescent="0.25">
      <c r="A402" s="6"/>
      <c r="B402" s="3"/>
      <c r="C402" s="6"/>
      <c r="D402" s="55"/>
      <c r="E402" s="6"/>
      <c r="F402" s="63"/>
      <c r="G402" s="6"/>
      <c r="H402" s="14"/>
      <c r="I402" s="3"/>
      <c r="J402" s="6"/>
      <c r="K402" s="7"/>
      <c r="L402" s="8"/>
      <c r="M402" s="84"/>
      <c r="N402" s="6"/>
    </row>
    <row r="403" spans="1:15" x14ac:dyDescent="0.25">
      <c r="B403" s="47"/>
      <c r="C403" s="6"/>
      <c r="D403" s="55"/>
      <c r="E403" s="6"/>
      <c r="F403" s="63"/>
      <c r="G403" s="6"/>
      <c r="H403" s="14"/>
      <c r="I403" s="3"/>
      <c r="J403" s="6"/>
      <c r="K403" s="7"/>
      <c r="L403" s="8"/>
      <c r="M403" s="84"/>
      <c r="N403" s="6"/>
    </row>
    <row r="404" spans="1:15" x14ac:dyDescent="0.25">
      <c r="B404" s="47"/>
      <c r="C404" s="6"/>
      <c r="D404" s="54"/>
      <c r="E404" s="6"/>
      <c r="F404" s="49"/>
      <c r="G404" s="4"/>
      <c r="H404" s="29"/>
      <c r="I404" s="3"/>
      <c r="J404" s="6"/>
      <c r="K404" s="7"/>
      <c r="L404" s="8"/>
      <c r="M404" s="84"/>
      <c r="N404" s="6"/>
    </row>
    <row r="405" spans="1:15" x14ac:dyDescent="0.25">
      <c r="A405" s="6"/>
      <c r="B405" s="50"/>
      <c r="C405" s="6"/>
      <c r="D405" s="55"/>
      <c r="E405" s="32"/>
      <c r="F405" s="64"/>
      <c r="G405" s="32"/>
      <c r="H405" s="31"/>
      <c r="I405" s="3"/>
      <c r="J405" s="6"/>
      <c r="K405" s="7"/>
      <c r="L405" s="8"/>
      <c r="M405" s="84"/>
      <c r="N405" s="6"/>
    </row>
    <row r="406" spans="1:15" x14ac:dyDescent="0.25">
      <c r="B406" s="47"/>
      <c r="C406" s="6"/>
      <c r="D406" s="55"/>
      <c r="E406" s="6"/>
      <c r="F406" s="63"/>
      <c r="G406" s="6"/>
      <c r="H406" s="14"/>
      <c r="I406" s="3"/>
      <c r="J406" s="6"/>
      <c r="K406" s="33"/>
      <c r="L406" s="8"/>
      <c r="M406" s="84"/>
      <c r="N406" s="6"/>
    </row>
    <row r="407" spans="1:15" x14ac:dyDescent="0.25">
      <c r="B407" s="47"/>
      <c r="C407" s="6"/>
      <c r="D407" s="55"/>
      <c r="E407" s="6"/>
      <c r="F407" s="63"/>
      <c r="G407" s="6"/>
      <c r="H407" s="39"/>
      <c r="I407" s="3"/>
      <c r="J407" s="6"/>
      <c r="K407" s="7"/>
      <c r="L407" s="8"/>
      <c r="M407" s="91"/>
      <c r="N407" s="6"/>
    </row>
    <row r="408" spans="1:15" x14ac:dyDescent="0.25">
      <c r="B408" s="47"/>
      <c r="C408" s="6"/>
      <c r="D408" s="54"/>
      <c r="E408" s="6"/>
      <c r="F408" s="63"/>
      <c r="G408" s="4"/>
      <c r="H408" s="14"/>
      <c r="I408" s="3"/>
      <c r="J408" s="7"/>
      <c r="K408" s="7"/>
      <c r="L408" s="8"/>
      <c r="M408" s="84"/>
      <c r="N408" s="6"/>
    </row>
    <row r="409" spans="1:15" x14ac:dyDescent="0.25">
      <c r="A409" s="6"/>
      <c r="B409" s="50"/>
      <c r="C409" s="6"/>
      <c r="D409" s="54"/>
      <c r="E409" s="6"/>
      <c r="F409" s="49"/>
      <c r="G409" s="4"/>
      <c r="H409" s="14"/>
      <c r="I409" s="3"/>
      <c r="J409" s="6"/>
      <c r="K409" s="7"/>
      <c r="L409" s="8"/>
      <c r="M409" s="84"/>
      <c r="N409" s="6"/>
    </row>
    <row r="410" spans="1:15" x14ac:dyDescent="0.25">
      <c r="A410" s="6"/>
      <c r="B410" s="50"/>
      <c r="C410" s="6"/>
      <c r="D410" s="54"/>
      <c r="E410" s="6"/>
      <c r="F410" s="49"/>
      <c r="G410" s="6"/>
      <c r="H410" s="14"/>
      <c r="I410" s="3"/>
      <c r="J410" s="6"/>
      <c r="K410" s="73"/>
      <c r="L410" s="8"/>
      <c r="M410" s="91"/>
      <c r="N410" s="6"/>
    </row>
    <row r="411" spans="1:15" x14ac:dyDescent="0.25">
      <c r="A411" s="6"/>
      <c r="B411" s="50"/>
      <c r="C411" s="6"/>
      <c r="D411" s="54"/>
      <c r="E411" s="6"/>
      <c r="F411" s="63"/>
      <c r="G411" s="4"/>
      <c r="H411" s="71"/>
      <c r="I411" s="72"/>
      <c r="J411" s="73"/>
      <c r="K411" s="73"/>
      <c r="L411" s="8"/>
      <c r="M411" s="84"/>
      <c r="N411" s="6"/>
    </row>
    <row r="412" spans="1:15" x14ac:dyDescent="0.25">
      <c r="A412" s="6"/>
      <c r="B412" s="50"/>
      <c r="C412" s="6"/>
      <c r="D412" s="54"/>
      <c r="E412" s="6"/>
      <c r="F412" s="49"/>
      <c r="G412" s="4"/>
      <c r="H412" s="71"/>
      <c r="I412" s="72"/>
      <c r="J412" s="72"/>
      <c r="K412" s="73"/>
      <c r="L412" s="8"/>
      <c r="M412" s="91"/>
      <c r="N412" s="6"/>
    </row>
    <row r="413" spans="1:15" x14ac:dyDescent="0.25">
      <c r="A413" s="6"/>
      <c r="B413" s="50"/>
      <c r="C413" s="6"/>
      <c r="D413" s="54"/>
      <c r="E413" s="6"/>
      <c r="F413" s="49"/>
      <c r="G413" s="4"/>
      <c r="H413" s="71"/>
      <c r="I413" s="72"/>
      <c r="J413" s="72"/>
      <c r="K413" s="73"/>
      <c r="L413" s="8"/>
      <c r="M413" s="91"/>
      <c r="N413" s="6"/>
    </row>
    <row r="414" spans="1:15" x14ac:dyDescent="0.25">
      <c r="A414" s="6"/>
      <c r="B414" s="50"/>
      <c r="C414" s="6"/>
      <c r="D414" s="54"/>
      <c r="E414" s="6"/>
      <c r="F414" s="49"/>
      <c r="G414" s="4"/>
      <c r="H414" s="71"/>
      <c r="I414" s="72"/>
      <c r="J414" s="72"/>
      <c r="K414" s="73"/>
      <c r="L414" s="8"/>
      <c r="M414" s="84"/>
      <c r="N414" s="6"/>
      <c r="O414" s="9" t="s">
        <v>21</v>
      </c>
    </row>
    <row r="415" spans="1:15" x14ac:dyDescent="0.25">
      <c r="A415" s="6"/>
      <c r="B415" s="3"/>
      <c r="C415" s="6"/>
      <c r="D415" s="54"/>
      <c r="E415" s="6"/>
      <c r="F415" s="49"/>
      <c r="G415" s="4"/>
      <c r="H415" s="71"/>
      <c r="I415" s="72"/>
      <c r="J415" s="72"/>
      <c r="K415" s="73"/>
      <c r="L415" s="8"/>
      <c r="M415" s="84"/>
      <c r="N415" s="6"/>
    </row>
    <row r="416" spans="1:15" x14ac:dyDescent="0.25">
      <c r="A416" s="6"/>
      <c r="B416" s="36"/>
      <c r="C416" s="6"/>
      <c r="D416" s="54"/>
      <c r="E416" s="6"/>
      <c r="F416" s="63"/>
      <c r="G416" s="4"/>
      <c r="H416" s="71"/>
      <c r="I416" s="72"/>
      <c r="J416" s="72"/>
      <c r="K416" s="73"/>
      <c r="L416" s="8"/>
      <c r="M416" s="84"/>
      <c r="N416" s="6"/>
    </row>
    <row r="417" spans="1:14" x14ac:dyDescent="0.25">
      <c r="A417" s="6"/>
      <c r="B417" s="3"/>
      <c r="C417" s="6"/>
      <c r="D417" s="55"/>
      <c r="E417" s="6"/>
      <c r="F417" s="63"/>
      <c r="G417" s="4"/>
      <c r="H417" s="71"/>
      <c r="I417" s="72"/>
      <c r="J417" s="72"/>
      <c r="K417" s="73"/>
      <c r="L417" s="8"/>
      <c r="M417" s="84"/>
      <c r="N417" s="6"/>
    </row>
    <row r="418" spans="1:14" x14ac:dyDescent="0.25">
      <c r="A418" s="6"/>
      <c r="B418" s="3"/>
      <c r="C418" s="6"/>
      <c r="D418" s="55"/>
      <c r="E418" s="6"/>
      <c r="F418" s="63"/>
      <c r="G418" s="6"/>
      <c r="H418" s="71"/>
      <c r="I418" s="72"/>
      <c r="J418" s="72"/>
      <c r="K418" s="73"/>
      <c r="L418" s="8"/>
      <c r="M418" s="84"/>
      <c r="N418" s="6"/>
    </row>
    <row r="419" spans="1:14" x14ac:dyDescent="0.25">
      <c r="A419" s="6"/>
      <c r="B419" s="3"/>
      <c r="C419" s="6"/>
      <c r="D419" s="55"/>
      <c r="E419" s="6"/>
      <c r="F419" s="63"/>
      <c r="G419" s="4"/>
      <c r="H419" s="71"/>
      <c r="I419" s="72"/>
      <c r="J419" s="72"/>
      <c r="K419" s="73"/>
      <c r="L419" s="8"/>
      <c r="M419" s="84"/>
      <c r="N419" s="6"/>
    </row>
    <row r="420" spans="1:14" x14ac:dyDescent="0.25">
      <c r="A420" s="6"/>
      <c r="B420" s="3"/>
      <c r="C420" s="6"/>
      <c r="D420" s="55"/>
      <c r="E420" s="6"/>
      <c r="F420" s="63"/>
      <c r="G420" s="4"/>
      <c r="H420" s="71"/>
      <c r="I420" s="72"/>
      <c r="J420" s="72"/>
      <c r="K420" s="7"/>
      <c r="L420" s="8"/>
      <c r="M420" s="84"/>
      <c r="N420" s="6"/>
    </row>
    <row r="421" spans="1:14" x14ac:dyDescent="0.25">
      <c r="A421" s="6"/>
      <c r="B421" s="3"/>
      <c r="C421" s="6"/>
      <c r="D421" s="55"/>
      <c r="E421" s="32"/>
      <c r="F421" s="64"/>
      <c r="G421" s="32"/>
      <c r="H421" s="31"/>
      <c r="I421" s="36"/>
      <c r="J421" s="6"/>
      <c r="K421" s="33"/>
      <c r="L421" s="35"/>
      <c r="M421" s="89"/>
      <c r="N421" s="32"/>
    </row>
    <row r="422" spans="1:14" x14ac:dyDescent="0.25">
      <c r="A422" s="44"/>
      <c r="B422" s="44"/>
      <c r="C422" s="44"/>
      <c r="D422" s="57"/>
      <c r="E422" s="44"/>
      <c r="F422" s="66"/>
      <c r="G422" s="32"/>
      <c r="H422" s="31"/>
      <c r="I422" s="32"/>
      <c r="J422" s="32"/>
      <c r="K422" s="7"/>
      <c r="L422" s="8"/>
      <c r="M422" s="84"/>
      <c r="N422" s="6"/>
    </row>
    <row r="423" spans="1:14" x14ac:dyDescent="0.25">
      <c r="A423" s="6"/>
      <c r="B423" s="3"/>
      <c r="C423" s="6"/>
      <c r="D423" s="55"/>
      <c r="E423" s="32"/>
      <c r="F423" s="64"/>
      <c r="G423" s="32"/>
      <c r="H423" s="31"/>
      <c r="I423" s="3"/>
      <c r="J423" s="6"/>
      <c r="K423" s="7"/>
      <c r="L423" s="8"/>
      <c r="M423" s="91"/>
      <c r="N423" s="6"/>
    </row>
    <row r="424" spans="1:14" x14ac:dyDescent="0.25">
      <c r="A424" s="6"/>
      <c r="B424" s="3"/>
      <c r="C424" s="6"/>
      <c r="D424" s="54"/>
      <c r="E424" s="6"/>
      <c r="F424" s="63"/>
      <c r="G424" s="4"/>
      <c r="H424" s="14"/>
      <c r="I424" s="3"/>
      <c r="J424" s="7"/>
      <c r="K424" s="7"/>
      <c r="L424" s="8"/>
      <c r="M424" s="84"/>
      <c r="N424" s="6"/>
    </row>
    <row r="425" spans="1:14" x14ac:dyDescent="0.25">
      <c r="A425" s="6"/>
      <c r="B425" s="3"/>
      <c r="C425" s="6"/>
      <c r="D425" s="54"/>
      <c r="E425" s="6"/>
      <c r="F425" s="49"/>
      <c r="G425" s="4"/>
      <c r="H425" s="14"/>
      <c r="I425" s="3"/>
      <c r="J425" s="6"/>
      <c r="K425" s="7"/>
      <c r="L425" s="8"/>
      <c r="M425" s="84"/>
      <c r="N425" s="6"/>
    </row>
    <row r="426" spans="1:14" x14ac:dyDescent="0.25">
      <c r="A426" s="6"/>
      <c r="B426" s="3"/>
      <c r="C426" s="6"/>
      <c r="D426" s="55"/>
      <c r="E426" s="6"/>
      <c r="F426" s="63"/>
      <c r="G426" s="6"/>
      <c r="H426" s="14"/>
      <c r="I426" s="3"/>
      <c r="J426" s="6"/>
      <c r="K426" s="7"/>
      <c r="L426" s="8"/>
      <c r="M426" s="84"/>
      <c r="N426" s="6"/>
    </row>
    <row r="427" spans="1:14" x14ac:dyDescent="0.25">
      <c r="A427" s="6"/>
      <c r="B427" s="3"/>
      <c r="C427" s="32"/>
      <c r="D427" s="55"/>
      <c r="E427" s="6"/>
      <c r="F427" s="63"/>
      <c r="G427" s="6"/>
      <c r="H427" s="14"/>
      <c r="I427" s="3"/>
      <c r="J427" s="6"/>
    </row>
    <row r="1048576" spans="11:11" x14ac:dyDescent="0.25">
      <c r="K1048576" s="7"/>
    </row>
  </sheetData>
  <sortState ref="A2:O425">
    <sortCondition ref="H2:H425"/>
  </sortState>
  <dataValidations count="21">
    <dataValidation type="textLength" showInputMessage="1" showErrorMessage="1" errorTitle="Fromat erroni: organisme" error="La mida màxima permesa és de 51 caràcters" sqref="A428:A65504 A403:A404">
      <formula1>1</formula1>
      <formula2>51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J404:J405 J409:J427 J2:J148 J150:J402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I405 I409:I427 I70:I74 I2:I68 I77:I83 I85:I89 I91:I94 I96 I98:I100 I103:I104 I108:I115 I127:I144 I150:I161 I164:I168 I173:I177 I179:I180 I182:I188 I191 I193 I195:I197 I200:I203 I205:I207 I209:I219 I231:I241 I253:I254 I243:I251 I221:I229 I117:I124 I171 I256:I282 I284:I402">
      <formula1>ADJUDICATARI_PAIS_HIDDEN</formula1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N417:N419 N408:N415 N325 N404 N302 N2:N3 N6 N12:N18 N8:N10 N20:N27 N71:N73 N68 N77:N82 N43 N85:N89 N91:N93 N96 N98:N100 N104 N108:N115 N119:N122 N124 N127:N128 N131:N144 N164:N168 N172:N177 N179:N180 N184:N186 N193 N195:N197 N202:N203 N205 N207 N209:N218 N231:N234 N236:N241 N256:N259 N253:N254 N262:N274 N150:N161 O147 N243:N251 N221:N229 N276:N281 N284 N286:N287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M325 M417:M419 M413:M415 M408:M411 M404 M6 M12:M18 M2:M3 M8:M10 M20:M28 M71:M73 M68 M77:M82 M43 M85:M89 M91:M93 M96 M98:M100 M103:M104 M108:M115 M119:M122 M124 M127:M128 M131:M144 M150:M161 M164:M168 M172:M177 M179:M180 M184:M186 M193 M195:M197 M202:M203 M205 M207 M209:M218 M231:M234 M236:M241 M256:M259 M253:M254 M262:M274 M243:M251 M221:M229 M276:M281 M284 M286:M287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L404 L417:L419 L408:L415 L325 L302 L6 L2:L3 L12:L18 L8:L10 L20:L28 L71:L73 L68 L77:L82 L43 L85:L89 L91:L93 L96 L98:L100 L103:L104 L108:L115 L119:L122 L124 L127:L128 L131:L144 L150:L161 L164:L168 L172:L177 L179:L180 L184:L186 L193 L195:L197 L202:L203 L205 L207 L209:L218 L231:L234 L236:L241 L256:L259 L253:L254 L262:L274 L243:L251 L221:L229 L276:L281 L284 L286:L287">
      <formula1>36526</formula1>
      <formula2>47848</formula2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405 D326 D409:D420 D303 D2:D10 D12:D18 D20:D288">
      <formula1>2000</formula1>
      <formula2>2030</formula2>
    </dataValidation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K417:K419 K413:K415 K408:K411 K325 K404 K406 K6 K310 K2:K3 K20:K28 K302 K8:K10 K12 K14:K18 K70:K73 K67:K68 K77:K82 K43 K85:K89 K91:K94 K96 K98:K100 K103:K104 K108:K115 K127:K128 K130:K144 K150:K161 K164:K168 K172:K177 K179:K180 K184:K187 K193 K195:K197 K200:K203 K205 K207 K209:K211 K213:K218 K231:K234 K236:K238 K240:K241 K256:K260 K253:K254 K262:K274 K243:K251 K221:K229 K119:K124 K117 K276:K281 K284 K286:K288">
      <formula1>5</formula1>
      <formula2>5</formula2>
    </dataValidation>
    <dataValidation type="textLength" allowBlank="1" showInputMessage="1" showErrorMessage="1" errorTitle="Format erroni: adjudicatari nif" error="La mida màxima permesa és de 15 caràcters." sqref="G378:G380 G21 G53:G54 G103:G104 G9:G12 G127:G128 G131:G147 F147 G184:G187 G253:G254 G312:G314 G310 G72:G74 G68 G77:G83 G43 G96 G98:G100 G108:G115 G119:G124 G150:G156 G158:G161 G164:G168 G172:G177 G179:G180 G193 G195:G197 G202:G203 G205 G207 G209:G211 G213:G218 G236:G238 G256:G259 G262:G282 G85:G93 G240:G251 G221:G234 G284 G287">
      <formula1>1</formula1>
      <formula2>15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A405 H418 A409:A427 A2:A402">
      <formula1>ORGANISME_HIDDEN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405 C409:C427 C2:C402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B405 B409:B427 B2:B402">
      <formula1>GRUP_HIDDEN</formula1>
    </dataValidation>
    <dataValidation type="textLength" showInputMessage="1" showErrorMessage="1" errorTitle="Format erroni: descripció" error="La mida màxima permesa és de 2000 caràcters" sqref="F419:F420 F415:F416 F409:F413 F326 F405 F58:F59 F303 F11:F12 F44 F52 F71 F67 F94 F117 F130 F200:F201 F260:F261 F288">
      <formula1>1</formula1>
      <formula2>2000</formula2>
    </dataValidation>
    <dataValidation type="textLength" allowBlank="1" showInputMessage="1" showErrorMessage="1" errorTitle="Format erroni: expedient" error="La mida màxima permesa és de 43 caràcters" sqref="E419:E420 E409:E417 E326 E405 E303">
      <formula1>1</formula1>
      <formula2>43</formula2>
    </dataValidation>
    <dataValidation type="textLength" showInputMessage="1" showErrorMessage="1" errorTitle="Format erroni: adjudicatari nif" error="La mida màxima permesa és de 15 caràcters" sqref="G409:G412 G415:G416 G58:G59 G303 G44 G52 G71 G67 G94 G117 G130 G200:G201 G260:G261 G288">
      <formula1>1</formula1>
      <formula2>15</formula2>
    </dataValidation>
    <dataValidation type="textLength" showInputMessage="1" showErrorMessage="1" errorTitle="Format erroni: adjudicatari nom" error="La mida màxima permesa és de 700 caràcters" sqref="H419:H420 H415:H416 H409:H412 H326 H405 H44 H303 H71 H67 H94 H117 H130 H200:H201 H260 H288">
      <formula1>1</formula1>
      <formula2>700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M302 M130">
      <formula1>0</formula1>
      <formula2>9999999999999.99</formula2>
    </dataValidation>
    <dataValidation type="textLength" allowBlank="1" showInputMessage="1" showErrorMessage="1" errorTitle="Format erroni: adjudicatari nom" error="La mida màxima permesa és de 700 caràcters" sqref="H6 H2:H3 H8:H11 H20:H28 H13:H18 H72:H74 H68 H77:H82 H43 H85:H89 H91:H93 H96 H98:H100 H103:H104 H108:H115 H119:H124 H127:H128 H131:H144 H150:H161 H164:H168 H172:H177 H179:H180 H184:H187 H193 H195:H197 H202:H203 H205 H207 H209:H211 H213:H218 H231:H234 H236:H238 H240:H241 H256:H259 H253:H254 H262:H274 H243:H251 H221:H229 H276:H281 H284">
      <formula1>1</formula1>
      <formula2>700</formula2>
    </dataValidation>
    <dataValidation type="textLength" showInputMessage="1" showErrorMessage="1" errorTitle="Format erroni: descripció" error="La mida màxima permesa és de 2000 caràcters." sqref="F2:F3 F6 F8:F10 F20:F28 F14:F18 F72:F74 F68 F77:F82 F43 F85:F89 F91:F93 F96 F98:F100 F103:F104 F108:F115 F119:F122 F124 F127:F128 F131:F144 F150:F161 F164:F168 F172:F177 F179:F180 F184:F186 F193 F195:F197 F202:F203 F205 F207 F209:F218 F231:F234 F236:F241 F256:F259 F253:F254 F262:F274 F243:F251 F221:F229 F276:F281 F284 F286:F287">
      <formula1>1</formula1>
      <formula2>2000</formula2>
    </dataValidation>
    <dataValidation type="textLength" showInputMessage="1" showErrorMessage="1" errorTitle="Format erroni: expedient" error="La mida màxima permesa és de 43 caràcters." sqref="E2:E3 E6 E8:E10 E20:E28 E12:E18 E72:E74 E68 E77:E87 E43 E96 E99:E100 E103:E104 E108:E115 E119:E122 E124 E127:E128 E131:E133 E150:E161 E164 E166:E168 E172:E177 E184:E186 E193 E195:E197 E202:E203 E205:E207 E209:E218 E221 E231:E233 E235:E241 E243:E247 E250:E251 E253:E254 E257:E259 E267:E269 E271:E277 E89:E93 E225:E228 E223 E280:E282 E284:E287">
      <formula1>1</formula1>
      <formula2>43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M67">
      <formula1>0</formula1>
      <formula2>9999999999999.99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Gráfico1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Naiara Teixeira | Ajuntament Riudellots</cp:lastModifiedBy>
  <dcterms:created xsi:type="dcterms:W3CDTF">2020-01-09T16:42:46Z</dcterms:created>
  <dcterms:modified xsi:type="dcterms:W3CDTF">2021-03-02T08:51:06Z</dcterms:modified>
</cp:coreProperties>
</file>